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240" tabRatio="599" activeTab="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5">'июнь'!$A$1:$F$13</definedName>
    <definedName name="_xlnm.Print_Area" localSheetId="4">'май'!$A$1:$F$13</definedName>
  </definedNames>
  <calcPr fullCalcOnLoad="1" refMode="R1C1"/>
</workbook>
</file>

<file path=xl/sharedStrings.xml><?xml version="1.0" encoding="utf-8"?>
<sst xmlns="http://schemas.openxmlformats.org/spreadsheetml/2006/main" count="66" uniqueCount="16">
  <si>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</si>
  <si>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</si>
  <si>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</si>
  <si>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</si>
  <si>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</si>
  <si>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</si>
  <si>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</si>
  <si>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</si>
  <si>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</si>
  <si>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</si>
  <si>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2015г., тыс.кВт*ч.</t>
  </si>
  <si>
    <t>Фактический полезный отпуск электрической энергии (мощности) потребителям с выделением поставки населению за февраль 2015г., тыс.кВт*ч.</t>
  </si>
  <si>
    <t>Фактический полезный отпуск электрической энергии (мощности) потребителям с выделением поставки населению за март 2015г., тыс.кВт*ч.</t>
  </si>
  <si>
    <t>Фактический полезный отпуск электрической энергии (мощности) потребителям с выделением поставки населению за апрель 2015г., тыс.кВт*ч.</t>
  </si>
  <si>
    <t>Фактический полезный отпуск электрической энергии (мощности) потребителям с выделением поставки населению за май 2015г., тыс.кВт*ч.</t>
  </si>
  <si>
    <t>Фактический полезный отпуск электрической энергии (мощности) потребителям с выделением поставки населению за июнь 2015г., тыс.кВт*ч.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</si>
</sst>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90" fontId="2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7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0;&#1055;&#1056;&#1045;&#1051;&#1068;%202015\&#1048;&#1069;_&#1057;&#1074;&#1086;&#1076;_2015%20(1%20&#1082;&#1074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57;&#1042;&#1054;&#1044;%202015%20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40;&#1055;&#1056;&#1045;&#1051;&#1068;\&#1042;&#1077;&#1076;&#1086;&#1084;&#1086;&#1089;&#1090;&#1100;%20&#1086;&#1073;&#1098;&#1077;&#1084;&#1086;&#1074;%20&#1072;&#1087;&#1088;&#1077;&#1083;&#1100;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1">
        <row r="93">
          <cell r="O93">
            <v>1225.361</v>
          </cell>
        </row>
        <row r="94">
          <cell r="O94">
            <v>3475.411</v>
          </cell>
        </row>
        <row r="97">
          <cell r="O97">
            <v>19447.134000000002</v>
          </cell>
        </row>
        <row r="100">
          <cell r="O100">
            <v>2174.707</v>
          </cell>
        </row>
        <row r="101">
          <cell r="O101">
            <v>4436.962999999999</v>
          </cell>
        </row>
        <row r="102">
          <cell r="O102">
            <v>4488.420999999999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кв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Iкв"/>
      <sheetName val="IIIкв"/>
      <sheetName val="IVкв"/>
      <sheetName val="Лист1"/>
    </sheetNames>
    <sheetDataSet>
      <sheetData sheetId="2">
        <row r="93">
          <cell r="O93">
            <v>1332.488</v>
          </cell>
        </row>
        <row r="94">
          <cell r="O94">
            <v>3436.115</v>
          </cell>
        </row>
        <row r="96">
          <cell r="O96">
            <v>35.798</v>
          </cell>
        </row>
        <row r="97">
          <cell r="O97">
            <v>13958.002</v>
          </cell>
        </row>
        <row r="100">
          <cell r="O100">
            <v>2314.223</v>
          </cell>
        </row>
        <row r="101">
          <cell r="O101">
            <v>4092.452</v>
          </cell>
        </row>
        <row r="102">
          <cell r="O102">
            <v>4737.3240000000005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1250.9920000000002</v>
          </cell>
        </row>
        <row r="94">
          <cell r="O94">
            <v>3115.068</v>
          </cell>
        </row>
        <row r="96">
          <cell r="O96">
            <v>52.05</v>
          </cell>
        </row>
        <row r="97">
          <cell r="O97">
            <v>16299.017</v>
          </cell>
        </row>
        <row r="100">
          <cell r="O100">
            <v>2049.1279999999997</v>
          </cell>
        </row>
        <row r="101">
          <cell r="O101">
            <v>3537.544</v>
          </cell>
        </row>
        <row r="102">
          <cell r="O102">
            <v>4618.895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6872402.96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2">
      <selection activeCell="G11" sqref="G1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9" t="s">
        <v>10</v>
      </c>
      <c r="B2" s="19"/>
      <c r="C2" s="19"/>
      <c r="D2" s="19"/>
    </row>
    <row r="3" ht="15" customHeight="1"/>
    <row r="4" spans="1:5" ht="15">
      <c r="A4" s="20" t="s">
        <v>6</v>
      </c>
      <c r="B4" s="21"/>
      <c r="C4" s="11" t="e">
        <f>#REF!</f>
        <v>#REF!</v>
      </c>
      <c r="D4" s="7"/>
      <c r="E4" s="5"/>
    </row>
    <row r="5" spans="1:4" ht="15">
      <c r="A5" s="20" t="s">
        <v>7</v>
      </c>
      <c r="B5" s="21"/>
      <c r="C5" s="11" t="e">
        <f>#REF!</f>
        <v>#REF!</v>
      </c>
      <c r="D5" s="7"/>
    </row>
    <row r="6" spans="1:4" ht="15">
      <c r="A6" s="20" t="s">
        <v>1</v>
      </c>
      <c r="B6" s="21"/>
      <c r="C6" s="11" t="e">
        <f>#REF!</f>
        <v>#REF!</v>
      </c>
      <c r="D6" s="7"/>
    </row>
    <row r="7" spans="1:4" ht="15.75">
      <c r="A7" s="10" t="s">
        <v>5</v>
      </c>
      <c r="B7" s="9"/>
      <c r="C7" s="12" t="e">
        <f>#REF!</f>
        <v>#REF!</v>
      </c>
      <c r="D7" s="7"/>
    </row>
    <row r="8" spans="1:4" ht="15">
      <c r="A8" s="20" t="s">
        <v>8</v>
      </c>
      <c r="B8" s="21"/>
      <c r="C8" s="12">
        <v>6088.059</v>
      </c>
      <c r="D8" s="7"/>
    </row>
    <row r="9" spans="1:5" ht="15">
      <c r="A9" s="20" t="s">
        <v>9</v>
      </c>
      <c r="B9" s="21"/>
      <c r="C9" s="11">
        <v>10266.681</v>
      </c>
      <c r="D9" s="7"/>
      <c r="E9" s="8"/>
    </row>
    <row r="10" spans="1:4" ht="15">
      <c r="A10" s="20" t="s">
        <v>2</v>
      </c>
      <c r="B10" s="21"/>
      <c r="C10" s="11" t="e">
        <f>#REF!</f>
        <v>#REF!</v>
      </c>
      <c r="D10" s="7"/>
    </row>
    <row r="11" spans="1:4" ht="15">
      <c r="A11" s="20" t="s">
        <v>3</v>
      </c>
      <c r="B11" s="21"/>
      <c r="C11" s="11" t="e">
        <f>#REF!</f>
        <v>#REF!</v>
      </c>
      <c r="D11" s="7"/>
    </row>
    <row r="12" spans="1:4" ht="15">
      <c r="A12" s="20" t="s">
        <v>4</v>
      </c>
      <c r="B12" s="21"/>
      <c r="C12" s="11" t="e">
        <f>#REF!</f>
        <v>#REF!</v>
      </c>
      <c r="D12" s="7"/>
    </row>
    <row r="13" spans="1:3" ht="20.25">
      <c r="A13" s="22" t="s">
        <v>0</v>
      </c>
      <c r="B13" s="23"/>
      <c r="C13" s="13" t="e">
        <f>C4+C5+C6+C10+C11+C12+C7</f>
        <v>#REF!</v>
      </c>
    </row>
    <row r="14" ht="12.75">
      <c r="C14" s="6"/>
    </row>
  </sheetData>
  <sheetProtection/>
  <mergeCells count="10">
    <mergeCell ref="A2:D2"/>
    <mergeCell ref="A4:B4"/>
    <mergeCell ref="A5:B5"/>
    <mergeCell ref="A11:B11"/>
    <mergeCell ref="A12:B12"/>
    <mergeCell ref="A13:B13"/>
    <mergeCell ref="A6:B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9" t="s">
        <v>11</v>
      </c>
      <c r="B2" s="19"/>
      <c r="C2" s="19"/>
      <c r="D2" s="19"/>
    </row>
    <row r="3" ht="15" customHeight="1"/>
    <row r="4" spans="1:5" ht="15">
      <c r="A4" s="20" t="s">
        <v>6</v>
      </c>
      <c r="B4" s="21"/>
      <c r="C4" s="11">
        <f>'[1]февраль'!$O$93</f>
        <v>1225.361</v>
      </c>
      <c r="D4" s="7"/>
      <c r="E4" s="5"/>
    </row>
    <row r="5" spans="1:4" ht="15">
      <c r="A5" s="20" t="s">
        <v>7</v>
      </c>
      <c r="B5" s="21"/>
      <c r="C5" s="11">
        <f>'[1]февраль'!$O$94</f>
        <v>3475.411</v>
      </c>
      <c r="D5" s="7"/>
    </row>
    <row r="6" spans="1:4" ht="15">
      <c r="A6" s="20" t="s">
        <v>1</v>
      </c>
      <c r="B6" s="21"/>
      <c r="C6" s="11">
        <v>44.77</v>
      </c>
      <c r="D6" s="7"/>
    </row>
    <row r="7" spans="1:4" ht="15.75">
      <c r="A7" s="10" t="s">
        <v>5</v>
      </c>
      <c r="B7" s="9"/>
      <c r="C7" s="12">
        <f>'[1]февраль'!$O$97</f>
        <v>19447.134000000002</v>
      </c>
      <c r="D7" s="7"/>
    </row>
    <row r="8" spans="1:4" ht="15">
      <c r="A8" s="20" t="s">
        <v>8</v>
      </c>
      <c r="B8" s="21"/>
      <c r="C8" s="12">
        <f>'[2]Ведомость объемов(6)'!$F$18/1000</f>
        <v>7614.485</v>
      </c>
      <c r="D8" s="7"/>
    </row>
    <row r="9" spans="1:5" ht="15">
      <c r="A9" s="20" t="s">
        <v>9</v>
      </c>
      <c r="B9" s="21"/>
      <c r="C9" s="11">
        <f>'[2]Ведомость объемов(6)'!$F$19/1000</f>
        <v>11832.649</v>
      </c>
      <c r="D9" s="7"/>
      <c r="E9" s="8"/>
    </row>
    <row r="10" spans="1:4" ht="15">
      <c r="A10" s="20" t="s">
        <v>2</v>
      </c>
      <c r="B10" s="21"/>
      <c r="C10" s="11">
        <f>'[1]февраль'!$O$100</f>
        <v>2174.707</v>
      </c>
      <c r="D10" s="7"/>
    </row>
    <row r="11" spans="1:4" ht="15">
      <c r="A11" s="20" t="s">
        <v>3</v>
      </c>
      <c r="B11" s="21"/>
      <c r="C11" s="11">
        <f>'[1]февраль'!$O$101</f>
        <v>4436.962999999999</v>
      </c>
      <c r="D11" s="7"/>
    </row>
    <row r="12" spans="1:4" ht="15">
      <c r="A12" s="20" t="s">
        <v>4</v>
      </c>
      <c r="B12" s="21"/>
      <c r="C12" s="11">
        <f>'[1]февраль'!$O$102</f>
        <v>4488.420999999999</v>
      </c>
      <c r="D12" s="7"/>
    </row>
    <row r="13" spans="1:3" ht="20.25">
      <c r="A13" s="22" t="s">
        <v>0</v>
      </c>
      <c r="B13" s="23"/>
      <c r="C13" s="13">
        <f>C4+C5+C6+C10+C11+C12+C7</f>
        <v>35292.767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9" t="s">
        <v>12</v>
      </c>
      <c r="B2" s="19"/>
      <c r="C2" s="19"/>
      <c r="D2" s="19"/>
    </row>
    <row r="3" ht="15" customHeight="1"/>
    <row r="4" spans="1:5" ht="15">
      <c r="A4" s="20" t="s">
        <v>6</v>
      </c>
      <c r="B4" s="21"/>
      <c r="C4" s="11">
        <f>'[3]март'!$O$93</f>
        <v>1332.488</v>
      </c>
      <c r="D4" s="7"/>
      <c r="E4" s="5"/>
    </row>
    <row r="5" spans="1:4" ht="15">
      <c r="A5" s="20" t="s">
        <v>7</v>
      </c>
      <c r="B5" s="21"/>
      <c r="C5" s="11">
        <f>'[3]март'!$O$94</f>
        <v>3436.115</v>
      </c>
      <c r="D5" s="7"/>
    </row>
    <row r="6" spans="1:4" ht="15">
      <c r="A6" s="20" t="s">
        <v>1</v>
      </c>
      <c r="B6" s="21"/>
      <c r="C6" s="11">
        <f>'[3]март'!$O$96</f>
        <v>35.798</v>
      </c>
      <c r="D6" s="7"/>
    </row>
    <row r="7" spans="1:4" ht="15.75">
      <c r="A7" s="10" t="s">
        <v>5</v>
      </c>
      <c r="B7" s="9"/>
      <c r="C7" s="12">
        <f>'[3]март'!$O$97</f>
        <v>13958.002</v>
      </c>
      <c r="D7" s="7"/>
    </row>
    <row r="8" spans="1:4" ht="15">
      <c r="A8" s="20" t="s">
        <v>8</v>
      </c>
      <c r="B8" s="21"/>
      <c r="C8" s="12">
        <v>5635.00111</v>
      </c>
      <c r="D8" s="7"/>
    </row>
    <row r="9" spans="1:5" ht="15">
      <c r="A9" s="20" t="s">
        <v>9</v>
      </c>
      <c r="B9" s="21"/>
      <c r="C9" s="11">
        <v>8323.00089</v>
      </c>
      <c r="D9" s="7"/>
      <c r="E9" s="8"/>
    </row>
    <row r="10" spans="1:4" ht="15">
      <c r="A10" s="20" t="s">
        <v>2</v>
      </c>
      <c r="B10" s="21"/>
      <c r="C10" s="11">
        <f>'[3]март'!$O$100</f>
        <v>2314.223</v>
      </c>
      <c r="D10" s="7"/>
    </row>
    <row r="11" spans="1:4" ht="15">
      <c r="A11" s="20" t="s">
        <v>3</v>
      </c>
      <c r="B11" s="21"/>
      <c r="C11" s="11">
        <f>'[3]март'!$O$101</f>
        <v>4092.452</v>
      </c>
      <c r="D11" s="7"/>
    </row>
    <row r="12" spans="1:4" ht="15">
      <c r="A12" s="20" t="s">
        <v>4</v>
      </c>
      <c r="B12" s="21"/>
      <c r="C12" s="11">
        <f>'[3]март'!$O$102</f>
        <v>4737.3240000000005</v>
      </c>
      <c r="D12" s="7"/>
    </row>
    <row r="13" spans="1:3" ht="20.25">
      <c r="A13" s="22" t="s">
        <v>0</v>
      </c>
      <c r="B13" s="23"/>
      <c r="C13" s="13">
        <f>C4+C5+C6+C7+C10+C11+C12</f>
        <v>29906.402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9" t="s">
        <v>13</v>
      </c>
      <c r="B2" s="19"/>
      <c r="C2" s="19"/>
      <c r="D2" s="19"/>
    </row>
    <row r="3" ht="15" customHeight="1"/>
    <row r="4" spans="1:5" ht="15">
      <c r="A4" s="20" t="s">
        <v>6</v>
      </c>
      <c r="B4" s="21"/>
      <c r="C4" s="11">
        <f>'[4]апрель '!$O$93</f>
        <v>1250.9920000000002</v>
      </c>
      <c r="D4" s="7"/>
      <c r="E4" s="5"/>
    </row>
    <row r="5" spans="1:4" ht="15">
      <c r="A5" s="20" t="s">
        <v>7</v>
      </c>
      <c r="B5" s="21"/>
      <c r="C5" s="11">
        <f>'[4]апрель '!$O$94</f>
        <v>3115.068</v>
      </c>
      <c r="D5" s="7"/>
    </row>
    <row r="6" spans="1:4" ht="15">
      <c r="A6" s="20" t="s">
        <v>1</v>
      </c>
      <c r="B6" s="21"/>
      <c r="C6" s="11">
        <f>'[4]апрель '!$O$96</f>
        <v>52.05</v>
      </c>
      <c r="D6" s="7"/>
    </row>
    <row r="7" spans="1:4" ht="15.75">
      <c r="A7" s="10" t="s">
        <v>5</v>
      </c>
      <c r="B7" s="9"/>
      <c r="C7" s="12">
        <f>'[4]апрель '!$O$97</f>
        <v>16299.017</v>
      </c>
      <c r="D7" s="7"/>
    </row>
    <row r="8" spans="1:4" ht="15">
      <c r="A8" s="20" t="s">
        <v>8</v>
      </c>
      <c r="B8" s="21"/>
      <c r="C8" s="12">
        <f>'[5]Ведомость объемов(6)'!$F$18/1000</f>
        <v>6872.40296</v>
      </c>
      <c r="D8" s="7"/>
    </row>
    <row r="9" spans="1:5" ht="15">
      <c r="A9" s="20" t="s">
        <v>9</v>
      </c>
      <c r="B9" s="21"/>
      <c r="C9" s="11">
        <f>C7-C8</f>
        <v>9426.61404</v>
      </c>
      <c r="D9" s="7"/>
      <c r="E9" s="8"/>
    </row>
    <row r="10" spans="1:4" ht="15">
      <c r="A10" s="20" t="s">
        <v>2</v>
      </c>
      <c r="B10" s="21"/>
      <c r="C10" s="11">
        <f>'[4]апрель '!$O$100</f>
        <v>2049.1279999999997</v>
      </c>
      <c r="D10" s="7"/>
    </row>
    <row r="11" spans="1:4" ht="15">
      <c r="A11" s="20" t="s">
        <v>3</v>
      </c>
      <c r="B11" s="21"/>
      <c r="C11" s="11">
        <f>'[4]апрель '!$O$101</f>
        <v>3537.544</v>
      </c>
      <c r="D11" s="7"/>
    </row>
    <row r="12" spans="1:4" ht="15">
      <c r="A12" s="20" t="s">
        <v>4</v>
      </c>
      <c r="B12" s="21"/>
      <c r="C12" s="11">
        <f>'[4]апрель '!$O$102</f>
        <v>4618.895</v>
      </c>
      <c r="D12" s="7"/>
    </row>
    <row r="13" spans="1:3" ht="20.25">
      <c r="A13" s="22" t="s">
        <v>0</v>
      </c>
      <c r="B13" s="23"/>
      <c r="C13" s="13">
        <f>C4+C5+C6+C7+C10+C11+C12</f>
        <v>30922.694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9" t="s">
        <v>14</v>
      </c>
      <c r="B2" s="19"/>
      <c r="C2" s="19"/>
      <c r="D2" s="19"/>
    </row>
    <row r="3" ht="15" customHeight="1"/>
    <row r="4" spans="1:5" ht="15">
      <c r="A4" s="20" t="s">
        <v>6</v>
      </c>
      <c r="B4" s="21"/>
      <c r="C4" s="11">
        <v>981.166</v>
      </c>
      <c r="D4" s="7"/>
      <c r="E4" s="5"/>
    </row>
    <row r="5" spans="1:4" ht="15">
      <c r="A5" s="20" t="s">
        <v>7</v>
      </c>
      <c r="B5" s="21"/>
      <c r="C5" s="18">
        <v>3078.26</v>
      </c>
      <c r="D5" s="7"/>
    </row>
    <row r="6" spans="1:4" ht="15">
      <c r="A6" s="20" t="s">
        <v>1</v>
      </c>
      <c r="B6" s="21"/>
      <c r="C6" s="11">
        <v>28.929</v>
      </c>
      <c r="D6" s="7"/>
    </row>
    <row r="7" spans="1:4" ht="15.75">
      <c r="A7" s="10" t="s">
        <v>5</v>
      </c>
      <c r="B7" s="9"/>
      <c r="C7" s="12">
        <f>C8+C9+0.00027</f>
        <v>12052.427599999999</v>
      </c>
      <c r="D7" s="7"/>
    </row>
    <row r="8" spans="1:4" ht="15">
      <c r="A8" s="20" t="s">
        <v>8</v>
      </c>
      <c r="B8" s="21"/>
      <c r="C8" s="18">
        <f>4875.34672</f>
        <v>4875.34672</v>
      </c>
      <c r="D8" s="7"/>
    </row>
    <row r="9" spans="1:5" ht="15">
      <c r="A9" s="20" t="s">
        <v>9</v>
      </c>
      <c r="B9" s="21"/>
      <c r="C9" s="11">
        <v>7177.08061</v>
      </c>
      <c r="D9" s="7"/>
      <c r="E9" s="8"/>
    </row>
    <row r="10" spans="1:4" ht="15">
      <c r="A10" s="20" t="s">
        <v>2</v>
      </c>
      <c r="B10" s="21"/>
      <c r="C10" s="11">
        <v>1793.988</v>
      </c>
      <c r="D10" s="7"/>
    </row>
    <row r="11" spans="1:4" ht="15">
      <c r="A11" s="20" t="s">
        <v>3</v>
      </c>
      <c r="B11" s="21"/>
      <c r="C11" s="11">
        <v>3423.467</v>
      </c>
      <c r="D11" s="7"/>
    </row>
    <row r="12" spans="1:4" ht="15">
      <c r="A12" s="20" t="s">
        <v>4</v>
      </c>
      <c r="B12" s="21"/>
      <c r="C12" s="11">
        <v>4653.448</v>
      </c>
      <c r="D12" s="7"/>
    </row>
    <row r="13" spans="1:9" ht="20.25">
      <c r="A13" s="22" t="s">
        <v>0</v>
      </c>
      <c r="B13" s="23"/>
      <c r="C13" s="13">
        <f>C4+C5+C6+C7+C10+C11+C12</f>
        <v>26011.6856</v>
      </c>
      <c r="D13" s="17"/>
      <c r="H13" s="15"/>
      <c r="I13" s="14"/>
    </row>
    <row r="14" ht="12.75">
      <c r="C14" s="16"/>
    </row>
    <row r="17" ht="12.75">
      <c r="I17" s="14">
        <f>C13-12052427.33</f>
        <v>-12026415.6444</v>
      </c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8" width="9.125" style="1" customWidth="1"/>
    <col min="9" max="9" width="14.375" style="1" bestFit="1" customWidth="1"/>
    <col min="10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9" t="s">
        <v>15</v>
      </c>
      <c r="B2" s="19"/>
      <c r="C2" s="19"/>
      <c r="D2" s="19"/>
    </row>
    <row r="3" ht="15" customHeight="1"/>
    <row r="4" spans="1:5" ht="15">
      <c r="A4" s="20" t="s">
        <v>6</v>
      </c>
      <c r="B4" s="21"/>
      <c r="C4" s="11">
        <v>1049.39</v>
      </c>
      <c r="D4" s="7"/>
      <c r="E4" s="5"/>
    </row>
    <row r="5" spans="1:4" ht="15">
      <c r="A5" s="20" t="s">
        <v>7</v>
      </c>
      <c r="B5" s="21"/>
      <c r="C5" s="18">
        <v>3035.37</v>
      </c>
      <c r="D5" s="7"/>
    </row>
    <row r="6" spans="1:4" ht="15">
      <c r="A6" s="20" t="s">
        <v>1</v>
      </c>
      <c r="B6" s="21"/>
      <c r="C6" s="11">
        <v>33.8</v>
      </c>
      <c r="D6" s="7"/>
    </row>
    <row r="7" spans="1:4" ht="15.75">
      <c r="A7" s="10" t="s">
        <v>5</v>
      </c>
      <c r="B7" s="9"/>
      <c r="C7" s="12">
        <v>11198.91</v>
      </c>
      <c r="D7" s="7"/>
    </row>
    <row r="8" spans="1:4" ht="15">
      <c r="A8" s="20" t="s">
        <v>8</v>
      </c>
      <c r="B8" s="21"/>
      <c r="C8" s="18">
        <v>4680.896</v>
      </c>
      <c r="D8" s="7"/>
    </row>
    <row r="9" spans="1:5" ht="15">
      <c r="A9" s="20" t="s">
        <v>9</v>
      </c>
      <c r="B9" s="21"/>
      <c r="C9" s="11">
        <v>6518.01564</v>
      </c>
      <c r="D9" s="7"/>
      <c r="E9" s="8"/>
    </row>
    <row r="10" spans="1:4" ht="15">
      <c r="A10" s="20" t="s">
        <v>2</v>
      </c>
      <c r="B10" s="21"/>
      <c r="C10" s="11">
        <v>1357.15</v>
      </c>
      <c r="D10" s="7"/>
    </row>
    <row r="11" spans="1:4" ht="15">
      <c r="A11" s="20" t="s">
        <v>3</v>
      </c>
      <c r="B11" s="21"/>
      <c r="C11" s="11">
        <v>3562.59</v>
      </c>
      <c r="D11" s="7"/>
    </row>
    <row r="12" spans="1:4" ht="15">
      <c r="A12" s="20" t="s">
        <v>4</v>
      </c>
      <c r="B12" s="21"/>
      <c r="C12" s="11">
        <v>5394.88</v>
      </c>
      <c r="D12" s="7"/>
    </row>
    <row r="13" spans="1:9" ht="20.25">
      <c r="A13" s="22" t="s">
        <v>0</v>
      </c>
      <c r="B13" s="23"/>
      <c r="C13" s="13">
        <f>C4+C5+C6+C7+C10+C11+C12</f>
        <v>25632.090000000004</v>
      </c>
      <c r="D13" s="17"/>
      <c r="H13" s="15"/>
      <c r="I13" s="14"/>
    </row>
    <row r="14" ht="12.75">
      <c r="C14" s="16"/>
    </row>
    <row r="17" ht="12.75">
      <c r="I17" s="14">
        <f>C13-12052427.33</f>
        <v>-12026795.24</v>
      </c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2010-10-11T10:38:47Z</cp:lastPrinted>
  <dcterms:created xsi:type="dcterms:W3CDTF">2007-04-05T11:04:53Z</dcterms:created>
  <dcterms:modified xsi:type="dcterms:W3CDTF">2015-07-29T15:09:14Z</dcterms:modified>
  <cp:category/>
  <cp:version/>
  <cp:contentType/>
  <cp:contentStatus/>
</cp:coreProperties>
</file>