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495" tabRatio="599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<sst xmlns="http://schemas.openxmlformats.org/spreadsheetml/2006/main" count="178" uniqueCount="30">
  <si>
    <t>Группа потребителей,
 класс напряжения</t>
  </si>
  <si>
    <t xml:space="preserve">   в сети ВН</t>
  </si>
  <si>
    <t xml:space="preserve">   в сети СН1</t>
  </si>
  <si>
    <t xml:space="preserve">   в сети СН2</t>
  </si>
  <si>
    <t xml:space="preserve">   в сети НН</t>
  </si>
  <si>
    <t xml:space="preserve">   городское</t>
  </si>
  <si>
    <t xml:space="preserve">   сельское</t>
  </si>
  <si>
    <t>ИТОГО объем услуг</t>
  </si>
  <si>
    <t>Население</t>
  </si>
  <si>
    <t>Прочие и бюджетные потребители</t>
  </si>
  <si>
    <t>№</t>
  </si>
  <si>
    <t>1</t>
  </si>
  <si>
    <t>2</t>
  </si>
  <si>
    <t>2.1</t>
  </si>
  <si>
    <t>2.2</t>
  </si>
  <si>
    <t>1.1</t>
  </si>
  <si>
    <t>1.2</t>
  </si>
  <si>
    <t>1.3</t>
  </si>
  <si>
    <t>1.4</t>
  </si>
  <si>
    <t>Полезный 
отпуск электроэнергии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</si>
  <si>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январь 2014г.</t>
  </si>
  <si>
    <t>тыс. кВт*ч.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</si>
  <si>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 февраль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</si>
  <si>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 март 2014г.</t>
  </si>
  <si>
    <t>тыс.руб.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</si>
  <si>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апрель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</si>
  <si>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май 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</si>
  <si>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июнь 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</si>
  <si>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</si>
  <si>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август 2014г.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</si>
</sst>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1" xfId="52" applyNumberFormat="1" applyFont="1" applyBorder="1" applyAlignment="1">
      <alignment horizontal="center" vertical="center" wrapText="1"/>
      <protection/>
    </xf>
    <xf numFmtId="173" fontId="3" fillId="0" borderId="11" xfId="52" applyNumberFormat="1" applyFont="1" applyFill="1" applyBorder="1" applyAlignment="1">
      <alignment vertical="center" wrapText="1"/>
      <protection/>
    </xf>
    <xf numFmtId="180" fontId="3" fillId="0" borderId="10" xfId="52" applyNumberFormat="1" applyFont="1" applyFill="1" applyBorder="1" applyAlignment="1">
      <alignment vertical="center" wrapText="1"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74" fontId="3" fillId="0" borderId="10" xfId="52" applyNumberFormat="1" applyFont="1" applyFill="1" applyBorder="1" applyAlignment="1">
      <alignment vertical="center" wrapText="1"/>
      <protection/>
    </xf>
    <xf numFmtId="174" fontId="3" fillId="0" borderId="11" xfId="52" applyNumberFormat="1" applyFont="1" applyFill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1" xfId="52" applyNumberFormat="1" applyFont="1" applyFill="1" applyBorder="1" applyAlignment="1">
      <alignment vertical="center" wrapText="1"/>
      <protection/>
    </xf>
    <xf numFmtId="174" fontId="4" fillId="0" borderId="10" xfId="52" applyNumberFormat="1" applyFont="1" applyFill="1" applyBorder="1" applyAlignment="1">
      <alignment vertical="center" wrapText="1"/>
      <protection/>
    </xf>
    <xf numFmtId="173" fontId="3" fillId="0" borderId="12" xfId="52" applyNumberFormat="1" applyFont="1" applyFill="1" applyBorder="1" applyAlignment="1">
      <alignment vertical="center" wrapText="1"/>
      <protection/>
    </xf>
    <xf numFmtId="173" fontId="3" fillId="0" borderId="13" xfId="52" applyNumberFormat="1" applyFont="1" applyFill="1" applyBorder="1" applyAlignment="1">
      <alignment vertical="center" wrapText="1"/>
      <protection/>
    </xf>
    <xf numFmtId="173" fontId="3" fillId="0" borderId="14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67" fontId="3" fillId="0" borderId="10" xfId="59" applyNumberFormat="1" applyFont="1" applyBorder="1" applyAlignment="1">
      <alignment horizontal="center" vertical="center" wrapText="1"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7" fontId="3" fillId="0" borderId="23" xfId="52" applyNumberFormat="1" applyFont="1" applyBorder="1" applyAlignment="1">
      <alignment horizontal="center" vertical="center" wrapText="1"/>
      <protection/>
    </xf>
    <xf numFmtId="17" fontId="3" fillId="0" borderId="24" xfId="52" applyNumberFormat="1" applyFont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Балансы (структура) 121108_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40;&#1055;&#1056;&#1045;&#1051;&#1068;\&#1054;&#1090;&#1095;&#1077;&#1090;%20&#1087;&#1086;%20&#1057;&#1053;.&#1053;&#1053;%20%20&#1072;&#1087;&#1088;&#1077;&#1083;&#1100;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49;%202014\&#1054;&#1090;&#1095;&#1077;&#1090;%20&#1087;&#1086;%20&#1057;&#1053;.&#1053;&#1053;%20%20&#1084;&#1072;&#1081;%20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48;&#1070;&#1053;&#1068;%202014%20&#1075;\&#1054;&#1090;&#1095;&#1077;&#1090;%20&#1087;&#1086;%20&#1057;&#1053;.&#1053;&#1053;%20%20&#1080;&#1102;&#1085;&#1100;%20()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13433805.725931156</v>
          </cell>
        </row>
        <row r="14">
          <cell r="F14">
            <v>1541756.01</v>
          </cell>
        </row>
        <row r="15">
          <cell r="F15">
            <v>9860828.649999999</v>
          </cell>
        </row>
        <row r="16">
          <cell r="F16">
            <v>2031221.0659311584</v>
          </cell>
        </row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14275919.050000003</v>
          </cell>
        </row>
        <row r="14">
          <cell r="F14">
            <v>1464339.48</v>
          </cell>
        </row>
        <row r="15">
          <cell r="F15">
            <v>9781777.650000002</v>
          </cell>
        </row>
        <row r="16">
          <cell r="F16">
            <v>3029801.92</v>
          </cell>
        </row>
        <row r="17">
          <cell r="F17">
            <v>17395133.03</v>
          </cell>
        </row>
        <row r="18">
          <cell r="F18">
            <v>6777505.58</v>
          </cell>
        </row>
        <row r="19">
          <cell r="F19">
            <v>10617627.450000001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13539292.149999999</v>
          </cell>
        </row>
        <row r="14">
          <cell r="F14">
            <v>1390756.18</v>
          </cell>
        </row>
        <row r="15">
          <cell r="F15">
            <v>9315764.229999999</v>
          </cell>
        </row>
        <row r="16">
          <cell r="F16">
            <v>2832771.7399999998</v>
          </cell>
        </row>
        <row r="17">
          <cell r="F17">
            <v>15311360</v>
          </cell>
        </row>
        <row r="18">
          <cell r="F18">
            <v>5485099</v>
          </cell>
        </row>
        <row r="19">
          <cell r="F19">
            <v>9826261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объемы (3)"/>
      <sheetName val="Ведомость объемов(6)"/>
      <sheetName val="АКТ услуги январь"/>
      <sheetName val="Формула числа прописью (руб.)"/>
      <sheetName val="услуги прописью (МВтч.)"/>
      <sheetName val="потери прописью (МВтч.)"/>
    </sheetNames>
    <sheetDataSet>
      <sheetData sheetId="2">
        <row r="12">
          <cell r="F12">
            <v>14371499.150000002</v>
          </cell>
        </row>
        <row r="14">
          <cell r="F14">
            <v>1243176.3800000001</v>
          </cell>
        </row>
        <row r="15">
          <cell r="F15">
            <v>10282582.100000001</v>
          </cell>
        </row>
        <row r="16">
          <cell r="F16">
            <v>2845740.67</v>
          </cell>
        </row>
        <row r="17">
          <cell r="F17">
            <v>15561782.3</v>
          </cell>
        </row>
        <row r="18">
          <cell r="F18">
            <v>6126884</v>
          </cell>
        </row>
        <row r="19">
          <cell r="F19">
            <v>9434898.3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C1">
      <selection activeCell="F10" sqref="F10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20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3">
        <f>F10+F11+F12</f>
        <v>16967.17285</v>
      </c>
    </row>
    <row r="9" spans="2:6" ht="21" customHeight="1">
      <c r="B9" s="1" t="s">
        <v>15</v>
      </c>
      <c r="C9" s="12" t="s">
        <v>1</v>
      </c>
      <c r="D9" s="13"/>
      <c r="E9" s="14"/>
      <c r="F9" s="4"/>
    </row>
    <row r="10" spans="2:6" ht="21" customHeight="1">
      <c r="B10" s="1" t="s">
        <v>16</v>
      </c>
      <c r="C10" s="12" t="s">
        <v>2</v>
      </c>
      <c r="D10" s="13"/>
      <c r="E10" s="14"/>
      <c r="F10" s="5">
        <v>1539.55657</v>
      </c>
    </row>
    <row r="11" spans="2:6" ht="21" customHeight="1">
      <c r="B11" s="1" t="s">
        <v>17</v>
      </c>
      <c r="C11" s="12" t="s">
        <v>3</v>
      </c>
      <c r="D11" s="13"/>
      <c r="E11" s="14"/>
      <c r="F11" s="5">
        <v>11665.61788</v>
      </c>
    </row>
    <row r="12" spans="2:6" ht="21" customHeight="1">
      <c r="B12" s="1" t="s">
        <v>18</v>
      </c>
      <c r="C12" s="12" t="s">
        <v>4</v>
      </c>
      <c r="D12" s="13"/>
      <c r="E12" s="14"/>
      <c r="F12" s="5">
        <v>3761.9984</v>
      </c>
    </row>
    <row r="13" spans="2:6" ht="21" customHeight="1">
      <c r="B13" s="1" t="s">
        <v>12</v>
      </c>
      <c r="C13" s="31" t="s">
        <v>8</v>
      </c>
      <c r="D13" s="32"/>
      <c r="E13" s="33"/>
      <c r="F13" s="5">
        <v>17823.0722435</v>
      </c>
    </row>
    <row r="14" spans="2:6" ht="21" customHeight="1">
      <c r="B14" s="1" t="s">
        <v>13</v>
      </c>
      <c r="C14" s="31" t="s">
        <v>5</v>
      </c>
      <c r="D14" s="32"/>
      <c r="E14" s="33"/>
      <c r="F14" s="5">
        <v>7017.2040374</v>
      </c>
    </row>
    <row r="15" spans="2:6" ht="21" customHeight="1">
      <c r="B15" s="1" t="s">
        <v>14</v>
      </c>
      <c r="C15" s="31" t="s">
        <v>6</v>
      </c>
      <c r="D15" s="32"/>
      <c r="E15" s="33"/>
      <c r="F15" s="5">
        <v>10805.8682061</v>
      </c>
    </row>
    <row r="16" spans="2:6" ht="21" customHeight="1">
      <c r="B16" s="28" t="s">
        <v>7</v>
      </c>
      <c r="C16" s="29"/>
      <c r="D16" s="29"/>
      <c r="E16" s="30"/>
      <c r="F16" s="7">
        <f>F8+F13</f>
        <v>34790.245093499994</v>
      </c>
    </row>
  </sheetData>
  <sheetProtection/>
  <mergeCells count="13">
    <mergeCell ref="B16:E16"/>
    <mergeCell ref="C12:E12"/>
    <mergeCell ref="C13:E13"/>
    <mergeCell ref="C14:E14"/>
    <mergeCell ref="C15:E15"/>
    <mergeCell ref="C8:E8"/>
    <mergeCell ref="C9:E9"/>
    <mergeCell ref="C10:E10"/>
    <mergeCell ref="C11:E11"/>
    <mergeCell ref="B2:F2"/>
    <mergeCell ref="B4:B7"/>
    <mergeCell ref="C4:E7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G13" sqref="G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22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3">
        <v>14922.102939999997</v>
      </c>
    </row>
    <row r="9" spans="2:6" ht="21" customHeight="1">
      <c r="B9" s="1" t="s">
        <v>15</v>
      </c>
      <c r="C9" s="12" t="s">
        <v>1</v>
      </c>
      <c r="D9" s="13"/>
      <c r="E9" s="14"/>
      <c r="F9" s="3">
        <v>0</v>
      </c>
    </row>
    <row r="10" spans="2:6" ht="21" customHeight="1">
      <c r="B10" s="1" t="s">
        <v>16</v>
      </c>
      <c r="C10" s="12" t="s">
        <v>2</v>
      </c>
      <c r="D10" s="13"/>
      <c r="E10" s="14"/>
      <c r="F10" s="3">
        <v>1394.62651</v>
      </c>
    </row>
    <row r="11" spans="2:6" ht="21" customHeight="1">
      <c r="B11" s="1" t="s">
        <v>17</v>
      </c>
      <c r="C11" s="12" t="s">
        <v>3</v>
      </c>
      <c r="D11" s="13"/>
      <c r="E11" s="14"/>
      <c r="F11" s="3">
        <v>10430.48446</v>
      </c>
    </row>
    <row r="12" spans="2:6" ht="21" customHeight="1">
      <c r="B12" s="1" t="s">
        <v>18</v>
      </c>
      <c r="C12" s="12" t="s">
        <v>4</v>
      </c>
      <c r="D12" s="13"/>
      <c r="E12" s="14"/>
      <c r="F12" s="3">
        <v>3096.9919699999996</v>
      </c>
    </row>
    <row r="13" spans="2:6" ht="21" customHeight="1">
      <c r="B13" s="1" t="s">
        <v>12</v>
      </c>
      <c r="C13" s="31" t="s">
        <v>8</v>
      </c>
      <c r="D13" s="32"/>
      <c r="E13" s="33"/>
      <c r="F13" s="3">
        <v>20315.5337923</v>
      </c>
    </row>
    <row r="14" spans="2:6" ht="21" customHeight="1">
      <c r="B14" s="1" t="s">
        <v>13</v>
      </c>
      <c r="C14" s="31" t="s">
        <v>5</v>
      </c>
      <c r="D14" s="32"/>
      <c r="E14" s="33"/>
      <c r="F14" s="3">
        <v>8246.709466100001</v>
      </c>
    </row>
    <row r="15" spans="2:6" ht="21" customHeight="1">
      <c r="B15" s="1" t="s">
        <v>14</v>
      </c>
      <c r="C15" s="31" t="s">
        <v>6</v>
      </c>
      <c r="D15" s="32"/>
      <c r="E15" s="33"/>
      <c r="F15" s="3">
        <v>12068.8243262</v>
      </c>
    </row>
    <row r="16" spans="2:6" ht="21" customHeight="1">
      <c r="B16" s="28" t="s">
        <v>7</v>
      </c>
      <c r="C16" s="29"/>
      <c r="D16" s="29"/>
      <c r="E16" s="30"/>
      <c r="F16" s="7">
        <f>F8+F13</f>
        <v>35237.6367323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C14" sqref="C13:E14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23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 t="s">
        <v>24</v>
      </c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'[1]Ведомость объемов(5)'!$F$12/1000</f>
        <v>13433.805725931157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'[1]Ведомость объемов(5)'!$F$14/1000</f>
        <v>1541.75601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'[1]Ведомость объемов(5)'!$F$15/1000</f>
        <v>9860.828649999998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'[1]Ведомость объемов(5)'!$F$16/1000</f>
        <v>2031.2210659311584</v>
      </c>
    </row>
    <row r="13" spans="2:6" ht="21" customHeight="1">
      <c r="B13" s="1" t="s">
        <v>12</v>
      </c>
      <c r="C13" s="31" t="s">
        <v>8</v>
      </c>
      <c r="D13" s="32"/>
      <c r="E13" s="33"/>
      <c r="F13" s="8">
        <f>'[1]Ведомость объемов(5)'!$F$17/1000</f>
        <v>14417.4313597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'[1]Ведомость объемов(5)'!$F$18/1000</f>
        <v>5633.742357900001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'[1]Ведомость объемов(5)'!$F$19/1000</f>
        <v>8783.689001800001</v>
      </c>
    </row>
    <row r="16" spans="2:6" ht="21" customHeight="1">
      <c r="B16" s="28" t="s">
        <v>7</v>
      </c>
      <c r="C16" s="29"/>
      <c r="D16" s="29"/>
      <c r="E16" s="30"/>
      <c r="F16" s="7">
        <f>F8+F13</f>
        <v>27851.237085631157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3" sqref="F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25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 t="s">
        <v>24</v>
      </c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'[2]Ведомость объемов(5)'!$F$12/1000</f>
        <v>14275.919050000002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'[2]Ведомость объемов(5)'!$F$14/1000</f>
        <v>1464.33948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'[2]Ведомость объемов(5)'!$F$15/1000</f>
        <v>9781.777650000002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'[2]Ведомость объемов(5)'!$F$16/1000</f>
        <v>3029.80192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'[2]Ведомость объемов(5)'!$F$17/1000</f>
        <v>17395.13303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'[2]Ведомость объемов(5)'!$F$18/1000</f>
        <v>6777.50558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'[2]Ведомость объемов(5)'!$F$19/1000</f>
        <v>10617.627450000002</v>
      </c>
    </row>
    <row r="16" spans="2:6" ht="21" customHeight="1">
      <c r="B16" s="34" t="s">
        <v>7</v>
      </c>
      <c r="C16" s="35"/>
      <c r="D16" s="35"/>
      <c r="E16" s="36"/>
      <c r="F16" s="11">
        <f>F8+F13</f>
        <v>31671.05208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26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'[3]Ведомость объемов(5)'!$F$12/1000</f>
        <v>13539.29215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'[3]Ведомость объемов(5)'!$F$14/1000</f>
        <v>1390.7561799999999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'[3]Ведомость объемов(5)'!$F$15/1000</f>
        <v>9315.764229999999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'[3]Ведомость объемов(5)'!$F$16/1000</f>
        <v>2832.7717399999997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'[3]Ведомость объемов(5)'!$F$17/1000</f>
        <v>15311.36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'[3]Ведомость объемов(5)'!$F$18/1000</f>
        <v>5485.099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'[3]Ведомость объемов(5)'!$F$19/1000</f>
        <v>9826.261</v>
      </c>
    </row>
    <row r="16" spans="2:6" ht="21" customHeight="1">
      <c r="B16" s="34" t="s">
        <v>7</v>
      </c>
      <c r="C16" s="35"/>
      <c r="D16" s="35"/>
      <c r="E16" s="36"/>
      <c r="F16" s="11">
        <f>F8+F13</f>
        <v>28850.65215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33" sqref="F3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27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'[4]Ведомость объемов(6)'!$F$12/1000</f>
        <v>14371.499150000001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'[4]Ведомость объемов(6)'!$F$14/1000</f>
        <v>1243.17638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'[4]Ведомость объемов(6)'!$F$15/1000</f>
        <v>10282.582100000001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'[4]Ведомость объемов(6)'!$F$16/1000</f>
        <v>2845.74067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'[4]Ведомость объемов(6)'!$F$17/1000</f>
        <v>15561.7823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'[4]Ведомость объемов(6)'!$F$18</f>
        <v>6126884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'[4]Ведомость объемов(6)'!$F$19</f>
        <v>9434898.3</v>
      </c>
    </row>
    <row r="16" spans="2:6" ht="21" customHeight="1">
      <c r="B16" s="34" t="s">
        <v>7</v>
      </c>
      <c r="C16" s="35"/>
      <c r="D16" s="35"/>
      <c r="E16" s="36"/>
      <c r="F16" s="11">
        <f>F8+F13</f>
        <v>29933.281450000002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8" sqref="F8: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28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v>14046.73</v>
      </c>
    </row>
    <row r="9" spans="2:6" ht="21" customHeight="1">
      <c r="B9" s="1" t="s">
        <v>15</v>
      </c>
      <c r="C9" s="12" t="s">
        <v>1</v>
      </c>
      <c r="D9" s="13"/>
      <c r="E9" s="14"/>
      <c r="F9" s="8">
        <v>0</v>
      </c>
    </row>
    <row r="10" spans="2:6" ht="21" customHeight="1">
      <c r="B10" s="1" t="s">
        <v>16</v>
      </c>
      <c r="C10" s="12" t="s">
        <v>2</v>
      </c>
      <c r="D10" s="13"/>
      <c r="E10" s="14"/>
      <c r="F10" s="8">
        <v>1390.16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v>9929.96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v>2726.61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v>13750.97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v>5292.87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v>8458.1</v>
      </c>
    </row>
    <row r="16" spans="2:6" ht="21" customHeight="1">
      <c r="B16" s="34" t="s">
        <v>7</v>
      </c>
      <c r="C16" s="35"/>
      <c r="D16" s="35"/>
      <c r="E16" s="36"/>
      <c r="F16" s="11">
        <v>27797.69105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6"/>
  <sheetViews>
    <sheetView tabSelected="1" view="pageBreakPreview" zoomScaleSheetLayoutView="100" zoomScalePageLayoutView="0" workbookViewId="0" topLeftCell="B2">
      <selection activeCell="F13" sqref="F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29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F10+F11+F12</f>
        <v>14118.87784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v>1575.36292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v>9885.91409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v>2657.60083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v>17917.82651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v>6761.048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F13-F14</f>
        <v>11156.77851</v>
      </c>
    </row>
    <row r="16" spans="2:6" ht="21" customHeight="1">
      <c r="B16" s="34" t="s">
        <v>7</v>
      </c>
      <c r="C16" s="35"/>
      <c r="D16" s="35"/>
      <c r="E16" s="36"/>
      <c r="F16" s="11">
        <f>F8+F13</f>
        <v>32036.70435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2014-07-01T12:07:50Z</cp:lastPrinted>
  <dcterms:created xsi:type="dcterms:W3CDTF">2007-04-05T11:04:53Z</dcterms:created>
  <dcterms:modified xsi:type="dcterms:W3CDTF">2014-09-25T05:10:23Z</dcterms:modified>
  <cp:category/>
  <cp:version/>
  <cp:contentType/>
  <cp:contentStatus/>
</cp:coreProperties>
</file>