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610" windowWidth="19035" windowHeight="9435" tabRatio="718" firstSheet="1" activeTab="1"/>
  </bookViews>
  <sheets>
    <sheet name="Справочник Вид продукции" sheetId="5" state="hidden" r:id="rId1"/>
    <sheet name="Приложение №2 План закупок" sheetId="15" r:id="rId2"/>
    <sheet name="Приложение №2.1 Условно-постоян" sheetId="11" r:id="rId3"/>
    <sheet name="Приложение №2.2  закупки у про " sheetId="13" r:id="rId4"/>
    <sheet name="Приложение №2.3  Долгосрочн 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2">#REF!</definedName>
    <definedName name="\a" localSheetId="3">#REF!</definedName>
    <definedName name="\a" localSheetId="4">#REF!</definedName>
    <definedName name="\a">#REF!</definedName>
    <definedName name="\m" localSheetId="2">#REF!</definedName>
    <definedName name="\m" localSheetId="3">#REF!</definedName>
    <definedName name="\m" localSheetId="4">#REF!</definedName>
    <definedName name="\m">#REF!</definedName>
    <definedName name="\n" localSheetId="2">#REF!</definedName>
    <definedName name="\n" localSheetId="3">#REF!</definedName>
    <definedName name="\n" localSheetId="4">#REF!</definedName>
    <definedName name="\n">#REF!</definedName>
    <definedName name="\o" localSheetId="2">#REF!</definedName>
    <definedName name="\o" localSheetId="3">#REF!</definedName>
    <definedName name="\o" localSheetId="4">#REF!</definedName>
    <definedName name="\o">#REF!</definedName>
    <definedName name="\б" localSheetId="2">#REF!</definedName>
    <definedName name="\б" localSheetId="3">#REF!</definedName>
    <definedName name="\б" localSheetId="4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 localSheetId="4">[1]FES!#REF!</definedName>
    <definedName name="_SP1">[1]FES!#REF!</definedName>
    <definedName name="_SP10" localSheetId="2">[1]FES!#REF!</definedName>
    <definedName name="_SP10" localSheetId="3">[1]FES!#REF!</definedName>
    <definedName name="_SP10" localSheetId="4">[1]FES!#REF!</definedName>
    <definedName name="_SP10">[1]FES!#REF!</definedName>
    <definedName name="_SP11" localSheetId="2">[1]FES!#REF!</definedName>
    <definedName name="_SP11" localSheetId="3">[1]FES!#REF!</definedName>
    <definedName name="_SP11" localSheetId="4">[1]FES!#REF!</definedName>
    <definedName name="_SP11">[1]FES!#REF!</definedName>
    <definedName name="_SP12" localSheetId="2">[1]FES!#REF!</definedName>
    <definedName name="_SP12" localSheetId="3">[1]FES!#REF!</definedName>
    <definedName name="_SP12" localSheetId="4">[1]FES!#REF!</definedName>
    <definedName name="_SP12">[1]FES!#REF!</definedName>
    <definedName name="_SP13" localSheetId="2">[1]FES!#REF!</definedName>
    <definedName name="_SP13" localSheetId="3">[1]FES!#REF!</definedName>
    <definedName name="_SP13" localSheetId="4">[1]FES!#REF!</definedName>
    <definedName name="_SP13">[1]FES!#REF!</definedName>
    <definedName name="_SP14" localSheetId="2">[1]FES!#REF!</definedName>
    <definedName name="_SP14" localSheetId="3">[1]FES!#REF!</definedName>
    <definedName name="_SP14" localSheetId="4">[1]FES!#REF!</definedName>
    <definedName name="_SP14">[1]FES!#REF!</definedName>
    <definedName name="_SP15" localSheetId="2">[1]FES!#REF!</definedName>
    <definedName name="_SP15" localSheetId="3">[1]FES!#REF!</definedName>
    <definedName name="_SP15" localSheetId="4">[1]FES!#REF!</definedName>
    <definedName name="_SP15">[1]FES!#REF!</definedName>
    <definedName name="_SP16" localSheetId="2">[1]FES!#REF!</definedName>
    <definedName name="_SP16" localSheetId="3">[1]FES!#REF!</definedName>
    <definedName name="_SP16" localSheetId="4">[1]FES!#REF!</definedName>
    <definedName name="_SP16">[1]FES!#REF!</definedName>
    <definedName name="_SP17" localSheetId="2">[1]FES!#REF!</definedName>
    <definedName name="_SP17" localSheetId="3">[1]FES!#REF!</definedName>
    <definedName name="_SP17" localSheetId="4">[1]FES!#REF!</definedName>
    <definedName name="_SP17">[1]FES!#REF!</definedName>
    <definedName name="_SP18" localSheetId="2">[1]FES!#REF!</definedName>
    <definedName name="_SP18" localSheetId="3">[1]FES!#REF!</definedName>
    <definedName name="_SP18" localSheetId="4">[1]FES!#REF!</definedName>
    <definedName name="_SP18">[1]FES!#REF!</definedName>
    <definedName name="_SP19" localSheetId="2">[1]FES!#REF!</definedName>
    <definedName name="_SP19" localSheetId="3">[1]FES!#REF!</definedName>
    <definedName name="_SP19" localSheetId="4">[1]FES!#REF!</definedName>
    <definedName name="_SP19">[1]FES!#REF!</definedName>
    <definedName name="_SP2" localSheetId="2">[1]FES!#REF!</definedName>
    <definedName name="_SP2" localSheetId="3">[1]FES!#REF!</definedName>
    <definedName name="_SP2" localSheetId="4">[1]FES!#REF!</definedName>
    <definedName name="_SP2">[1]FES!#REF!</definedName>
    <definedName name="_SP20" localSheetId="2">[1]FES!#REF!</definedName>
    <definedName name="_SP20" localSheetId="3">[1]FES!#REF!</definedName>
    <definedName name="_SP20" localSheetId="4">[1]FES!#REF!</definedName>
    <definedName name="_SP20">[1]FES!#REF!</definedName>
    <definedName name="_SP3" localSheetId="2">[1]FES!#REF!</definedName>
    <definedName name="_SP3" localSheetId="3">[1]FES!#REF!</definedName>
    <definedName name="_SP3" localSheetId="4">[1]FES!#REF!</definedName>
    <definedName name="_SP3">[1]FES!#REF!</definedName>
    <definedName name="_SP4" localSheetId="2">[1]FES!#REF!</definedName>
    <definedName name="_SP4" localSheetId="3">[1]FES!#REF!</definedName>
    <definedName name="_SP4" localSheetId="4">[1]FES!#REF!</definedName>
    <definedName name="_SP4">[1]FES!#REF!</definedName>
    <definedName name="_SP5" localSheetId="2">[1]FES!#REF!</definedName>
    <definedName name="_SP5" localSheetId="3">[1]FES!#REF!</definedName>
    <definedName name="_SP5" localSheetId="4">[1]FES!#REF!</definedName>
    <definedName name="_SP5">[1]FES!#REF!</definedName>
    <definedName name="_SP7" localSheetId="2">[1]FES!#REF!</definedName>
    <definedName name="_SP7" localSheetId="3">[1]FES!#REF!</definedName>
    <definedName name="_SP7" localSheetId="4">[1]FES!#REF!</definedName>
    <definedName name="_SP7">[1]FES!#REF!</definedName>
    <definedName name="_SP8" localSheetId="2">[1]FES!#REF!</definedName>
    <definedName name="_SP8" localSheetId="3">[1]FES!#REF!</definedName>
    <definedName name="_SP8" localSheetId="4">[1]FES!#REF!</definedName>
    <definedName name="_SP8">[1]FES!#REF!</definedName>
    <definedName name="_SP9" localSheetId="2">[1]FES!#REF!</definedName>
    <definedName name="_SP9" localSheetId="3">[1]FES!#REF!</definedName>
    <definedName name="_SP9" localSheetId="4">[1]FES!#REF!</definedName>
    <definedName name="_SP9">[1]FES!#REF!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 localSheetId="4">#REF!</definedName>
    <definedName name="F">#REF!</definedName>
    <definedName name="fbgffnjfgg">#N/A</definedName>
    <definedName name="fg">#N/A</definedName>
    <definedName name="g" localSheetId="3">#REF!</definedName>
    <definedName name="g" localSheetId="4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 localSheetId="4">#REF!</definedName>
    <definedName name="L">#REF!</definedName>
    <definedName name="n" localSheetId="2">#REF!</definedName>
    <definedName name="n" localSheetId="3">#REF!</definedName>
    <definedName name="n" localSheetId="4">#REF!</definedName>
    <definedName name="n">#REF!</definedName>
    <definedName name="rrtget6">#N/A</definedName>
    <definedName name="S1_" localSheetId="2">#REF!</definedName>
    <definedName name="S1_" localSheetId="3">#REF!</definedName>
    <definedName name="S1_" localSheetId="4">#REF!</definedName>
    <definedName name="S1_">#REF!</definedName>
    <definedName name="S10_" localSheetId="2">#REF!</definedName>
    <definedName name="S10_" localSheetId="3">#REF!</definedName>
    <definedName name="S10_" localSheetId="4">#REF!</definedName>
    <definedName name="S10_">#REF!</definedName>
    <definedName name="S11_" localSheetId="2">#REF!</definedName>
    <definedName name="S11_" localSheetId="3">#REF!</definedName>
    <definedName name="S11_" localSheetId="4">#REF!</definedName>
    <definedName name="S11_">#REF!</definedName>
    <definedName name="S12_" localSheetId="2">#REF!</definedName>
    <definedName name="S12_" localSheetId="3">#REF!</definedName>
    <definedName name="S12_" localSheetId="4">#REF!</definedName>
    <definedName name="S12_">#REF!</definedName>
    <definedName name="S13_" localSheetId="2">#REF!</definedName>
    <definedName name="S13_" localSheetId="3">#REF!</definedName>
    <definedName name="S13_" localSheetId="4">#REF!</definedName>
    <definedName name="S13_">#REF!</definedName>
    <definedName name="S14_" localSheetId="2">#REF!</definedName>
    <definedName name="S14_" localSheetId="3">#REF!</definedName>
    <definedName name="S14_" localSheetId="4">#REF!</definedName>
    <definedName name="S14_">#REF!</definedName>
    <definedName name="S15_" localSheetId="2">#REF!</definedName>
    <definedName name="S15_" localSheetId="3">#REF!</definedName>
    <definedName name="S15_" localSheetId="4">#REF!</definedName>
    <definedName name="S15_">#REF!</definedName>
    <definedName name="S16_" localSheetId="2">#REF!</definedName>
    <definedName name="S16_" localSheetId="3">#REF!</definedName>
    <definedName name="S16_" localSheetId="4">#REF!</definedName>
    <definedName name="S16_">#REF!</definedName>
    <definedName name="S17_" localSheetId="2">#REF!</definedName>
    <definedName name="S17_" localSheetId="3">#REF!</definedName>
    <definedName name="S17_" localSheetId="4">#REF!</definedName>
    <definedName name="S17_">#REF!</definedName>
    <definedName name="S18_" localSheetId="2">#REF!</definedName>
    <definedName name="S18_" localSheetId="3">#REF!</definedName>
    <definedName name="S18_" localSheetId="4">#REF!</definedName>
    <definedName name="S18_">#REF!</definedName>
    <definedName name="S19_" localSheetId="2">#REF!</definedName>
    <definedName name="S19_" localSheetId="3">#REF!</definedName>
    <definedName name="S19_" localSheetId="4">#REF!</definedName>
    <definedName name="S19_">#REF!</definedName>
    <definedName name="S2_" localSheetId="2">#REF!</definedName>
    <definedName name="S2_" localSheetId="3">#REF!</definedName>
    <definedName name="S2_" localSheetId="4">#REF!</definedName>
    <definedName name="S2_">#REF!</definedName>
    <definedName name="S20_" localSheetId="2">#REF!</definedName>
    <definedName name="S20_" localSheetId="3">#REF!</definedName>
    <definedName name="S20_" localSheetId="4">#REF!</definedName>
    <definedName name="S20_">#REF!</definedName>
    <definedName name="S3_" localSheetId="2">#REF!</definedName>
    <definedName name="S3_" localSheetId="3">#REF!</definedName>
    <definedName name="S3_" localSheetId="4">#REF!</definedName>
    <definedName name="S3_">#REF!</definedName>
    <definedName name="S4_" localSheetId="2">#REF!</definedName>
    <definedName name="S4_" localSheetId="3">#REF!</definedName>
    <definedName name="S4_" localSheetId="4">#REF!</definedName>
    <definedName name="S4_">#REF!</definedName>
    <definedName name="S5_" localSheetId="2">#REF!</definedName>
    <definedName name="S5_" localSheetId="3">#REF!</definedName>
    <definedName name="S5_" localSheetId="4">#REF!</definedName>
    <definedName name="S5_">#REF!</definedName>
    <definedName name="S6_" localSheetId="2">#REF!</definedName>
    <definedName name="S6_" localSheetId="3">#REF!</definedName>
    <definedName name="S6_" localSheetId="4">#REF!</definedName>
    <definedName name="S6_">#REF!</definedName>
    <definedName name="S7_" localSheetId="2">#REF!</definedName>
    <definedName name="S7_" localSheetId="3">#REF!</definedName>
    <definedName name="S7_" localSheetId="4">#REF!</definedName>
    <definedName name="S7_">#REF!</definedName>
    <definedName name="S8_" localSheetId="2">#REF!</definedName>
    <definedName name="S8_" localSheetId="3">#REF!</definedName>
    <definedName name="S8_" localSheetId="4">#REF!</definedName>
    <definedName name="S8_">#REF!</definedName>
    <definedName name="S9_" localSheetId="2">#REF!</definedName>
    <definedName name="S9_" localSheetId="3">#REF!</definedName>
    <definedName name="S9_" localSheetId="4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 localSheetId="4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 localSheetId="4">#REF!</definedName>
    <definedName name="коэф1">#REF!</definedName>
    <definedName name="коэф2" localSheetId="2">#REF!</definedName>
    <definedName name="коэф2" localSheetId="3">#REF!</definedName>
    <definedName name="коэф2" localSheetId="4">#REF!</definedName>
    <definedName name="коэф2">#REF!</definedName>
    <definedName name="коэф3" localSheetId="2">#REF!</definedName>
    <definedName name="коэф3" localSheetId="3">#REF!</definedName>
    <definedName name="коэф3" localSheetId="4">#REF!</definedName>
    <definedName name="коэф3">#REF!</definedName>
    <definedName name="коэф4" localSheetId="2">#REF!</definedName>
    <definedName name="коэф4" localSheetId="3">#REF!</definedName>
    <definedName name="коэф4" localSheetId="4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 localSheetId="4">#REF!</definedName>
    <definedName name="н">#REF!</definedName>
    <definedName name="_xlnm.Print_Area" localSheetId="1">'Приложение №2 План закупок'!$H$1:$BL$27</definedName>
    <definedName name="оро">#N/A</definedName>
    <definedName name="первый" localSheetId="2">#REF!</definedName>
    <definedName name="первый" localSheetId="3">#REF!</definedName>
    <definedName name="первый" localSheetId="4">#REF!</definedName>
    <definedName name="первый">#REF!</definedName>
    <definedName name="пл" localSheetId="3">[1]FES!#REF!</definedName>
    <definedName name="пл" localSheetId="4">[1]FES!#REF!</definedName>
    <definedName name="пл">[1]FES!#REF!</definedName>
    <definedName name="план" localSheetId="3">[1]FES!#REF!</definedName>
    <definedName name="план" localSheetId="4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 localSheetId="4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 localSheetId="4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45621"/>
  <customWorkbookViews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  <customWorkbookView name="Minko.VP - Личное представление" guid="{AF533CF8-BCBD-4BCE-89DB-18D6C13C2DDE}" mergeInterval="0" personalView="1" maximized="1" windowWidth="1680" windowHeight="782" tabRatio="718" activeSheetId="1"/>
  </customWorkbookViews>
</workbook>
</file>

<file path=xl/calcChain.xml><?xml version="1.0" encoding="utf-8"?>
<calcChain xmlns="http://schemas.openxmlformats.org/spreadsheetml/2006/main">
  <c r="Q30" i="15" l="1"/>
  <c r="P30" i="15"/>
  <c r="B11" i="15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Z10" i="15" l="1"/>
  <c r="AA10" i="15" s="1"/>
  <c r="AC10" i="15" s="1"/>
  <c r="AB10" i="15"/>
  <c r="Z11" i="15"/>
  <c r="AA11" i="15" s="1"/>
  <c r="AC11" i="15" s="1"/>
  <c r="AB11" i="15"/>
  <c r="Z12" i="15"/>
  <c r="AA12" i="15" s="1"/>
  <c r="AC12" i="15" s="1"/>
  <c r="AB12" i="15"/>
  <c r="Z13" i="15"/>
  <c r="AA13" i="15" s="1"/>
  <c r="AC13" i="15" s="1"/>
  <c r="AB13" i="15"/>
  <c r="Z14" i="15"/>
  <c r="AA14" i="15" s="1"/>
  <c r="AC14" i="15" s="1"/>
  <c r="AB14" i="15"/>
  <c r="Z15" i="15"/>
  <c r="AA15" i="15" s="1"/>
  <c r="AC15" i="15" s="1"/>
  <c r="AB15" i="15"/>
  <c r="Z16" i="15"/>
  <c r="AA16" i="15" s="1"/>
  <c r="AC16" i="15" s="1"/>
  <c r="AB16" i="15"/>
  <c r="Z17" i="15"/>
  <c r="AA17" i="15" s="1"/>
  <c r="AC17" i="15" s="1"/>
  <c r="AB17" i="15"/>
  <c r="Z18" i="15"/>
  <c r="AA18" i="15" s="1"/>
  <c r="AC18" i="15" s="1"/>
  <c r="AB18" i="15"/>
  <c r="Z19" i="15"/>
  <c r="AA19" i="15" s="1"/>
  <c r="AC19" i="15" s="1"/>
  <c r="AB19" i="15"/>
  <c r="Z20" i="15"/>
  <c r="AA20" i="15" s="1"/>
  <c r="AC20" i="15" s="1"/>
  <c r="AB20" i="15"/>
  <c r="Z21" i="15"/>
  <c r="AA21" i="15" s="1"/>
  <c r="AC21" i="15" s="1"/>
  <c r="AB21" i="15"/>
  <c r="Z22" i="15"/>
  <c r="AA22" i="15" s="1"/>
  <c r="AC22" i="15" s="1"/>
  <c r="AB22" i="15"/>
  <c r="Z23" i="15"/>
  <c r="AA23" i="15" s="1"/>
  <c r="AC23" i="15" s="1"/>
  <c r="AB23" i="15"/>
  <c r="Z24" i="15"/>
  <c r="AA24" i="15" s="1"/>
  <c r="AC24" i="15" s="1"/>
  <c r="AB24" i="15"/>
  <c r="Z25" i="15"/>
  <c r="AA25" i="15" s="1"/>
  <c r="AC25" i="15" s="1"/>
  <c r="AB25" i="15"/>
  <c r="Z26" i="15"/>
  <c r="AA26" i="15" s="1"/>
  <c r="AC26" i="15" s="1"/>
  <c r="AB26" i="15"/>
  <c r="Z27" i="15"/>
  <c r="AA27" i="15" s="1"/>
  <c r="AC27" i="15" s="1"/>
  <c r="Z28" i="15"/>
  <c r="AB28" i="15" s="1"/>
  <c r="Z29" i="15"/>
  <c r="AB29" i="15" s="1"/>
  <c r="Z9" i="15"/>
  <c r="Q29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AB27" i="15" l="1"/>
  <c r="AA29" i="15"/>
  <c r="AC29" i="15" s="1"/>
  <c r="AA28" i="15"/>
  <c r="AC28" i="15" s="1"/>
  <c r="B10" i="15"/>
  <c r="R29" i="15"/>
  <c r="Q19" i="15" l="1"/>
  <c r="Q28" i="15"/>
  <c r="Q27" i="15" l="1"/>
  <c r="Q26" i="15"/>
  <c r="Q24" i="15" l="1"/>
  <c r="Q21" i="15" l="1"/>
  <c r="Q10" i="15"/>
  <c r="Q25" i="15" l="1"/>
  <c r="Q23" i="15"/>
  <c r="Q22" i="15"/>
  <c r="Q20" i="15"/>
  <c r="Q18" i="15"/>
  <c r="Q17" i="15"/>
  <c r="Q16" i="15"/>
  <c r="Q15" i="15"/>
  <c r="Q14" i="15"/>
  <c r="Q13" i="15"/>
  <c r="Q12" i="15"/>
  <c r="Q11" i="15"/>
  <c r="Q9" i="15"/>
  <c r="AB9" i="15" l="1"/>
  <c r="AA9" i="15"/>
  <c r="AC9" i="15" s="1"/>
  <c r="J11" i="11" l="1"/>
  <c r="K10" i="11" l="1"/>
  <c r="K11" i="11" l="1"/>
  <c r="J12" i="14"/>
  <c r="K12" i="14" l="1"/>
</calcChain>
</file>

<file path=xl/sharedStrings.xml><?xml version="1.0" encoding="utf-8"?>
<sst xmlns="http://schemas.openxmlformats.org/spreadsheetml/2006/main" count="622" uniqueCount="225">
  <si>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</si>
  <si>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</si>
  <si>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</si>
  <si>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</si>
  <si>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</si>
  <si>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</si>
  <si>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</si>
  <si>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</si>
  <si>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</si>
  <si>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</si>
  <si>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</si>
  <si>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</si>
  <si>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</si>
  <si>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</si>
  <si>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</si>
  <si>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</si>
  <si>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</si>
  <si>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</si>
  <si>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</si>
  <si>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</si>
  <si>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</si>
  <si>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</si>
  <si>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</si>
  <si>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Базовая стоимость в фактических ценах 2010 г. тыс. руб. (без НДС)</t>
  </si>
  <si>
    <t>Единица измерения</t>
  </si>
  <si>
    <t>Наименование</t>
  </si>
  <si>
    <t>2011 / 2010</t>
  </si>
  <si>
    <t>2012 / 2011</t>
  </si>
  <si>
    <t>2013 / 2012</t>
  </si>
  <si>
    <t>Плановая дата начала поставки товаров, выполнения работ, услуг (дд.мм.гггг)</t>
  </si>
  <si>
    <t>Плановая дата окончания поставки товаров, выполнения работ, услуг (дд.мм.гггг)</t>
  </si>
  <si>
    <t>Плановая дата подведения итогов по закупочной процедуре (дд.мм.гггг)</t>
  </si>
  <si>
    <t>Плановая дата заключения договора (дд.мм.гггг)</t>
  </si>
  <si>
    <t>Основание для проведения закупки у ЕИ (Положение, дата утверждения (дд.мм.гггг), пункт положения)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</si>
  <si>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</si>
  <si>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</si>
  <si>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</si>
  <si>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</si>
  <si>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</si>
  <si>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</si>
  <si>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</si>
  <si>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</si>
  <si>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</si>
  <si>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</si>
  <si>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</si>
  <si>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2014 / 2013</t>
  </si>
  <si>
    <t>Группа продукции (Код классификатора)</t>
  </si>
  <si>
    <t>Вид закупаемой продукции</t>
  </si>
  <si>
    <t>Планируемый способ закупки</t>
  </si>
  <si>
    <t>Наименование контрагента</t>
  </si>
  <si>
    <t>Сведения о закупке у ЕИ</t>
  </si>
  <si>
    <t>Расчет в соответствии с методикой 10% снижения стоимости от уровня цен 2010 года</t>
  </si>
  <si>
    <t>без НДС</t>
  </si>
  <si>
    <t>с НДС</t>
  </si>
  <si>
    <t>Планируемая (предельная) цена закупки, тыс. руб.</t>
  </si>
  <si>
    <t>Планируемая (предельная) цена закупки с учетом требования о 10% снижении от уровня цен 2010 года, тыс. руб.</t>
  </si>
  <si>
    <t>Примечание</t>
  </si>
  <si>
    <t>Вид закупки (электронная/неэлектронная)</t>
  </si>
  <si>
    <t>Плановая дата официального объявления о начале процедур (дд.мм.гггг)</t>
  </si>
  <si>
    <t>Юридическое лицо/Организатор закупки</t>
  </si>
  <si>
    <t>Подразделение</t>
  </si>
  <si>
    <t xml:space="preserve">Код статьи БДР </t>
  </si>
  <si>
    <t xml:space="preserve">План условно-постоянных закупок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</si>
  <si>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</si>
  <si>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</si>
  <si>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</si>
  <si>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</si>
  <si>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</si>
  <si>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</si>
  <si>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</si>
  <si>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Наименование статьи БДР ИА/бизнес-плана филиала/ИПР год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</si>
  <si>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</si>
  <si>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</t>
  </si>
  <si>
    <t>Дополнительная информация по закупке</t>
  </si>
  <si>
    <t>Признак условно-постоянных закупок (Да/Нет)</t>
  </si>
  <si>
    <t>Документ по условно-постоянной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</si>
  <si>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</si>
  <si>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</si>
  <si>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</si>
  <si>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Функциональный блок</t>
  </si>
  <si>
    <t>Организатор закупки</t>
  </si>
  <si>
    <t>Уровень закупочной комиссии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</si>
  <si>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</si>
  <si>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</si>
  <si>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</si>
  <si>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</si>
  <si>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</si>
  <si>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</si>
  <si>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</si>
  <si>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Технологическое присоединение (Да/Нет)***</t>
  </si>
  <si>
    <t>МВт</t>
  </si>
  <si>
    <t>МВА</t>
  </si>
  <si>
    <t>км</t>
  </si>
  <si>
    <t>Планируемая цена закупки, тыс. руб.</t>
  </si>
  <si>
    <t>Дата начала поставки товаров, выполнения работ, услуг по договору (дд.мм.гггг)</t>
  </si>
  <si>
    <t>Дата окончания поставки товаров, выполнения работ, услуг по договору (дд.мм.гггг)</t>
  </si>
  <si>
    <t>План закупки отражающий долгосрочные договоры</t>
  </si>
  <si>
    <t>План закупки у продавцов продукции</t>
  </si>
  <si>
    <t>40.10.3</t>
  </si>
  <si>
    <t>услуга</t>
  </si>
  <si>
    <t>Итого:</t>
  </si>
  <si>
    <t>отдел экономики</t>
  </si>
  <si>
    <t>Коммунальные услуги</t>
  </si>
  <si>
    <t>ГСМ</t>
  </si>
  <si>
    <t>Запасные части на автомашины и спецтехнику</t>
  </si>
  <si>
    <t>Мебель (стоимостью до 20 т.р.)</t>
  </si>
  <si>
    <t>Ремонт и обслуживание автотранспорта</t>
  </si>
  <si>
    <t>Бланки типографские</t>
  </si>
  <si>
    <t>Приложение №2.1 к Положению о порядке проведения закупок товаров, работ, услуг для нужд ОАО "Ингушэнерго"</t>
  </si>
  <si>
    <t>ОАО "Ингушэнерго"</t>
  </si>
  <si>
    <t>Приложение №2.2 к Положению о порядке проведения закупок товаров, работ, услуг для нужд ОАО "Ингушэнерго"</t>
  </si>
  <si>
    <t>Хозяйственные товары</t>
  </si>
  <si>
    <t>Приложение №2.3 к Положению о порядке проведения закупок товаров, работ, услуг для нужд ОАО "Ингушэнерго"</t>
  </si>
  <si>
    <t>51.51</t>
  </si>
  <si>
    <t>ГСМ топливо (бензин)</t>
  </si>
  <si>
    <t>1</t>
  </si>
  <si>
    <t>товар</t>
  </si>
  <si>
    <t>Себестоимость продукции</t>
  </si>
  <si>
    <t>Бизнес-план</t>
  </si>
  <si>
    <t>Код статьи БДР ИА/бизнес-плана филиала ОТЭП</t>
  </si>
  <si>
    <t>Применяемые индекс-дефляторы, % к пред. Году</t>
  </si>
  <si>
    <t>Коэф-т 10% снижения</t>
  </si>
  <si>
    <t>3</t>
  </si>
  <si>
    <t>1.5.2.</t>
  </si>
  <si>
    <t>ОЗП</t>
  </si>
  <si>
    <t>электронная</t>
  </si>
  <si>
    <t>83401000000</t>
  </si>
  <si>
    <t>50.3</t>
  </si>
  <si>
    <t>Запасные части для автотранспорта</t>
  </si>
  <si>
    <t>1.5.3.</t>
  </si>
  <si>
    <t>ОЗЦ</t>
  </si>
  <si>
    <t>8</t>
  </si>
  <si>
    <t>51.47.23</t>
  </si>
  <si>
    <t>Канцелярские товары</t>
  </si>
  <si>
    <t>1.5.9.</t>
  </si>
  <si>
    <t>ТМЦ канцелярские</t>
  </si>
  <si>
    <t>51.15.5</t>
  </si>
  <si>
    <t>1.5.10.</t>
  </si>
  <si>
    <t>ТМЦ хозяйственные</t>
  </si>
  <si>
    <t>50.2</t>
  </si>
  <si>
    <t>Услуги по ремонту автотранспорта</t>
  </si>
  <si>
    <t>7.4.12.1</t>
  </si>
  <si>
    <t>4</t>
  </si>
  <si>
    <t>52.72</t>
  </si>
  <si>
    <t>Обслуживание и ремонт оргтехники</t>
  </si>
  <si>
    <t>7.4.12.4</t>
  </si>
  <si>
    <t>Ремонт и обслуживание оргтехники</t>
  </si>
  <si>
    <t>51.65.2</t>
  </si>
  <si>
    <t>Расходные материалы и ЗИП для оргтехники</t>
  </si>
  <si>
    <t>1.5.6.</t>
  </si>
  <si>
    <t>ТМЦ расходные материалы для оргтехники</t>
  </si>
  <si>
    <t>52.48</t>
  </si>
  <si>
    <t>1.5.5.</t>
  </si>
  <si>
    <t>36.1</t>
  </si>
  <si>
    <t>3612050</t>
  </si>
  <si>
    <t>Мебель (стоимостью до 20 тыс.руб.)</t>
  </si>
  <si>
    <t>1.5.7.</t>
  </si>
  <si>
    <t>Мебель для ЦОК</t>
  </si>
  <si>
    <t>51.4</t>
  </si>
  <si>
    <t>2930274</t>
  </si>
  <si>
    <t>1.5.8.</t>
  </si>
  <si>
    <t>22.22</t>
  </si>
  <si>
    <t xml:space="preserve">2221020 </t>
  </si>
  <si>
    <t>7.4.11.</t>
  </si>
  <si>
    <t>Услуги PR (реклама и объявления)</t>
  </si>
  <si>
    <t>65.11</t>
  </si>
  <si>
    <t>6512514</t>
  </si>
  <si>
    <t>Услуги инкассации</t>
  </si>
  <si>
    <t>7.4.12.3</t>
  </si>
  <si>
    <t>85.11.1</t>
  </si>
  <si>
    <t>8511010</t>
  </si>
  <si>
    <t>амортизация</t>
  </si>
  <si>
    <t>л.8 ИПР</t>
  </si>
  <si>
    <t>Инвест.программа</t>
  </si>
  <si>
    <t>ОАО  "Ингушэнерго"</t>
  </si>
  <si>
    <t>ИЭ</t>
  </si>
  <si>
    <t>Бытовая техника</t>
  </si>
  <si>
    <t>Изготовление и размещение баннеров для ЦОК</t>
  </si>
  <si>
    <t>Почтово-телеграфные услуги</t>
  </si>
  <si>
    <t>7.4.12.5.</t>
  </si>
  <si>
    <t xml:space="preserve">Приобретение оргтехники </t>
  </si>
  <si>
    <t>типографские услуги</t>
  </si>
  <si>
    <t>Приложение №2 к Положению о порядке проведения закупок товаров, работ, услуг для нужд ОАО "Ингушэнерго"</t>
  </si>
  <si>
    <t>2015 / 2014</t>
  </si>
  <si>
    <t>ТМЦ оргтехника (стоимостью до 40 т.р.)</t>
  </si>
  <si>
    <t>Бытовая техника (стоимостью до 40 т.р.)</t>
  </si>
  <si>
    <t>Мебель (стоимостью до 40 т.р.)</t>
  </si>
  <si>
    <t>Добровольное медицинское страхование</t>
  </si>
  <si>
    <t>Услуги по ремонту зданий</t>
  </si>
  <si>
    <t>янв. 2015</t>
  </si>
  <si>
    <t>фев.2015</t>
  </si>
  <si>
    <t>Приобретение вычислительной и оргтехники   (до 40 тыс.руб.)</t>
  </si>
  <si>
    <t>июнь 2015</t>
  </si>
  <si>
    <t>май 2015</t>
  </si>
  <si>
    <t>март 2015</t>
  </si>
  <si>
    <t>окт. 2015</t>
  </si>
  <si>
    <t>сент. 2015</t>
  </si>
  <si>
    <t>февр. 2015</t>
  </si>
  <si>
    <t>2 кв 2015</t>
  </si>
  <si>
    <t>1 кв 2015</t>
  </si>
  <si>
    <t>4 кв 2015</t>
  </si>
  <si>
    <t>ПДЗК</t>
  </si>
  <si>
    <t>Новогодние подарки</t>
  </si>
  <si>
    <r>
      <rPr>
        <sz val="12"/>
        <color rgb="FFFF0000"/>
        <rFont val="Calibri"/>
        <family val="2"/>
        <charset val="204"/>
        <scheme val="minor"/>
      </rPr>
      <t>2</t>
    </r>
    <r>
      <rPr>
        <sz val="12"/>
        <color theme="1"/>
        <rFont val="Calibri"/>
        <family val="2"/>
        <charset val="204"/>
        <scheme val="minor"/>
      </rPr>
      <t xml:space="preserve"> кв 2015</t>
    </r>
  </si>
  <si>
    <t>РИ</t>
  </si>
  <si>
    <t>литр</t>
  </si>
  <si>
    <t>шт.</t>
  </si>
  <si>
    <t>Изготовление и размещение баннеров</t>
  </si>
  <si>
    <t>Типографские услуги</t>
  </si>
  <si>
    <t>неэлектронная</t>
  </si>
  <si>
    <t>дек. 2015</t>
  </si>
  <si>
    <t>45.21.1</t>
  </si>
  <si>
    <t>21.23 </t>
  </si>
  <si>
    <t>22.1.</t>
  </si>
  <si>
    <t> 66.03.1</t>
  </si>
  <si>
    <t>1.5.11</t>
  </si>
  <si>
    <t>7.4.12.14</t>
  </si>
  <si>
    <t>7.8.4</t>
  </si>
  <si>
    <t xml:space="preserve">Себестоимость  </t>
  </si>
  <si>
    <t>План закупок на 2015 год</t>
  </si>
  <si>
    <t>52.24.2</t>
  </si>
  <si>
    <t>1543950</t>
  </si>
  <si>
    <t>Внереализационные расходы</t>
  </si>
  <si>
    <t>2.22.10.8</t>
  </si>
  <si>
    <t>Расходы на праздн. 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</si>
</sst>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  <numFmt numFmtId="185" formatCode="#,##0.0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Arial"/>
      <family val="2"/>
      <charset val="1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A1A1A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8" fillId="0" borderId="0"/>
  </cellStyleXfs>
  <cellXfs count="144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13" fillId="0" borderId="1" xfId="60311" applyNumberFormat="1" applyFont="1" applyFill="1" applyBorder="1" applyAlignment="1">
      <alignment horizontal="center" vertical="center" wrapText="1"/>
    </xf>
    <xf numFmtId="0" fontId="87" fillId="0" borderId="1" xfId="0" applyFont="1" applyFill="1" applyBorder="1" applyAlignment="1">
      <alignment horizontal="center" vertical="center" wrapText="1"/>
    </xf>
    <xf numFmtId="0" fontId="89" fillId="0" borderId="1" xfId="60311" applyNumberFormat="1" applyFont="1" applyBorder="1" applyAlignment="1">
      <alignment horizontal="center" vertical="center" wrapText="1"/>
    </xf>
    <xf numFmtId="167" fontId="87" fillId="0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0" fontId="87" fillId="0" borderId="36" xfId="0" applyFont="1" applyFill="1" applyBorder="1" applyAlignment="1">
      <alignment horizontal="center" vertical="center" wrapText="1"/>
    </xf>
    <xf numFmtId="14" fontId="89" fillId="75" borderId="1" xfId="6" applyNumberFormat="1" applyFont="1" applyFill="1" applyBorder="1" applyAlignment="1">
      <alignment horizontal="center" vertical="center" wrapText="1"/>
    </xf>
    <xf numFmtId="0" fontId="16" fillId="76" borderId="41" xfId="0" applyFont="1" applyFill="1" applyBorder="1" applyAlignment="1">
      <alignment horizontal="center" vertical="center" wrapText="1"/>
    </xf>
    <xf numFmtId="0" fontId="0" fillId="76" borderId="41" xfId="0" applyFill="1" applyBorder="1" applyAlignment="1">
      <alignment horizontal="center" vertical="center" wrapText="1"/>
    </xf>
    <xf numFmtId="167" fontId="16" fillId="76" borderId="41" xfId="0" applyNumberFormat="1" applyFont="1" applyFill="1" applyBorder="1" applyAlignment="1">
      <alignment horizontal="center" vertical="center" wrapText="1"/>
    </xf>
    <xf numFmtId="0" fontId="87" fillId="0" borderId="3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185" fontId="90" fillId="75" borderId="1" xfId="13" applyNumberFormat="1" applyFont="1" applyFill="1" applyBorder="1" applyAlignment="1">
      <alignment horizontal="center" vertical="center" wrapText="1"/>
    </xf>
    <xf numFmtId="49" fontId="91" fillId="0" borderId="0" xfId="0" applyNumberFormat="1" applyFont="1"/>
    <xf numFmtId="49" fontId="79" fillId="0" borderId="0" xfId="0" applyNumberFormat="1" applyFont="1" applyAlignment="1">
      <alignment horizontal="center"/>
    </xf>
    <xf numFmtId="49" fontId="79" fillId="0" borderId="0" xfId="0" applyNumberFormat="1" applyFont="1"/>
    <xf numFmtId="0" fontId="79" fillId="0" borderId="0" xfId="0" applyFont="1" applyAlignment="1">
      <alignment horizontal="center"/>
    </xf>
    <xf numFmtId="0" fontId="79" fillId="0" borderId="0" xfId="0" applyFont="1"/>
    <xf numFmtId="49" fontId="79" fillId="0" borderId="0" xfId="0" applyNumberFormat="1" applyFont="1" applyFill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79" fillId="0" borderId="0" xfId="0" applyFont="1" applyFill="1"/>
    <xf numFmtId="0" fontId="79" fillId="75" borderId="0" xfId="0" applyFont="1" applyFill="1"/>
    <xf numFmtId="49" fontId="77" fillId="75" borderId="1" xfId="59049" applyNumberFormat="1" applyFont="1" applyFill="1" applyBorder="1" applyAlignment="1" applyProtection="1">
      <alignment horizontal="center" vertical="center" wrapText="1"/>
      <protection locked="0"/>
    </xf>
    <xf numFmtId="2" fontId="77" fillId="75" borderId="1" xfId="29106" applyNumberFormat="1" applyFont="1" applyFill="1" applyBorder="1" applyAlignment="1" applyProtection="1">
      <alignment horizontal="center" vertical="center" wrapText="1"/>
      <protection locked="0"/>
    </xf>
    <xf numFmtId="0" fontId="77" fillId="75" borderId="1" xfId="29106" applyFont="1" applyFill="1" applyBorder="1" applyAlignment="1" applyProtection="1">
      <alignment horizontal="center" vertical="center" wrapText="1"/>
      <protection locked="0"/>
    </xf>
    <xf numFmtId="49" fontId="77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77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79" fillId="0" borderId="1" xfId="0" applyNumberFormat="1" applyFont="1" applyBorder="1" applyAlignment="1">
      <alignment horizontal="center"/>
    </xf>
    <xf numFmtId="49" fontId="79" fillId="0" borderId="1" xfId="0" applyNumberFormat="1" applyFont="1" applyFill="1" applyBorder="1" applyAlignment="1">
      <alignment horizontal="center"/>
    </xf>
    <xf numFmtId="185" fontId="79" fillId="0" borderId="1" xfId="0" applyNumberFormat="1" applyFont="1" applyFill="1" applyBorder="1" applyAlignment="1">
      <alignment horizontal="center"/>
    </xf>
    <xf numFmtId="49" fontId="79" fillId="0" borderId="1" xfId="0" applyNumberFormat="1" applyFont="1" applyFill="1" applyBorder="1" applyAlignment="1">
      <alignment horizontal="left" wrapText="1"/>
    </xf>
    <xf numFmtId="49" fontId="79" fillId="0" borderId="0" xfId="0" applyNumberFormat="1" applyFont="1" applyAlignment="1">
      <alignment wrapText="1"/>
    </xf>
    <xf numFmtId="49" fontId="79" fillId="0" borderId="0" xfId="0" applyNumberFormat="1" applyFont="1" applyFill="1" applyAlignment="1">
      <alignment horizontal="center" vertical="center" wrapText="1"/>
    </xf>
    <xf numFmtId="49" fontId="79" fillId="0" borderId="1" xfId="0" applyNumberFormat="1" applyFont="1" applyFill="1" applyBorder="1" applyAlignment="1">
      <alignment wrapText="1"/>
    </xf>
    <xf numFmtId="0" fontId="79" fillId="0" borderId="0" xfId="0" applyFont="1" applyAlignment="1">
      <alignment wrapText="1"/>
    </xf>
    <xf numFmtId="49" fontId="79" fillId="0" borderId="0" xfId="0" applyNumberFormat="1" applyFont="1" applyAlignment="1">
      <alignment horizontal="left" wrapText="1"/>
    </xf>
    <xf numFmtId="49" fontId="79" fillId="0" borderId="0" xfId="0" applyNumberFormat="1" applyFont="1" applyFill="1" applyAlignment="1">
      <alignment horizontal="left" vertical="center" wrapText="1"/>
    </xf>
    <xf numFmtId="49" fontId="79" fillId="0" borderId="0" xfId="0" applyNumberFormat="1" applyFont="1" applyAlignment="1">
      <alignment horizontal="center" wrapText="1"/>
    </xf>
    <xf numFmtId="49" fontId="79" fillId="0" borderId="1" xfId="0" applyNumberFormat="1" applyFont="1" applyFill="1" applyBorder="1" applyAlignment="1">
      <alignment horizontal="center" wrapText="1"/>
    </xf>
    <xf numFmtId="0" fontId="79" fillId="0" borderId="1" xfId="0" applyFont="1" applyBorder="1" applyAlignment="1">
      <alignment wrapText="1"/>
    </xf>
    <xf numFmtId="0" fontId="79" fillId="0" borderId="1" xfId="0" applyFont="1" applyBorder="1" applyAlignment="1">
      <alignment horizontal="center"/>
    </xf>
    <xf numFmtId="0" fontId="93" fillId="0" borderId="1" xfId="0" applyFont="1" applyBorder="1" applyAlignment="1">
      <alignment wrapText="1"/>
    </xf>
    <xf numFmtId="0" fontId="79" fillId="0" borderId="0" xfId="0" applyFont="1" applyAlignment="1">
      <alignment horizontal="center" wrapText="1"/>
    </xf>
    <xf numFmtId="0" fontId="79" fillId="0" borderId="0" xfId="0" applyFont="1" applyFill="1" applyAlignment="1">
      <alignment horizontal="center" vertical="center" wrapText="1"/>
    </xf>
    <xf numFmtId="0" fontId="79" fillId="0" borderId="1" xfId="0" applyFont="1" applyBorder="1" applyAlignment="1"/>
    <xf numFmtId="1" fontId="79" fillId="0" borderId="1" xfId="0" applyNumberFormat="1" applyFont="1" applyBorder="1" applyAlignment="1"/>
    <xf numFmtId="164" fontId="79" fillId="0" borderId="1" xfId="0" applyNumberFormat="1" applyFont="1" applyFill="1" applyBorder="1" applyAlignment="1">
      <alignment horizontal="center"/>
    </xf>
    <xf numFmtId="0" fontId="79" fillId="0" borderId="1" xfId="0" applyNumberFormat="1" applyFont="1" applyFill="1" applyBorder="1" applyAlignment="1">
      <alignment horizontal="center"/>
    </xf>
    <xf numFmtId="185" fontId="79" fillId="0" borderId="1" xfId="13" applyNumberFormat="1" applyFont="1" applyFill="1" applyBorder="1" applyAlignment="1">
      <alignment horizontal="center" wrapText="1"/>
    </xf>
    <xf numFmtId="1" fontId="79" fillId="0" borderId="1" xfId="0" applyNumberFormat="1" applyFont="1" applyFill="1" applyBorder="1" applyAlignment="1">
      <alignment horizontal="center"/>
    </xf>
    <xf numFmtId="3" fontId="79" fillId="0" borderId="1" xfId="0" applyNumberFormat="1" applyFont="1" applyFill="1" applyBorder="1" applyAlignment="1">
      <alignment horizontal="center"/>
    </xf>
    <xf numFmtId="0" fontId="79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79" fillId="0" borderId="1" xfId="0" applyFont="1" applyFill="1" applyBorder="1" applyAlignment="1">
      <alignment horizontal="center"/>
    </xf>
    <xf numFmtId="0" fontId="79" fillId="0" borderId="1" xfId="0" applyFont="1" applyFill="1" applyBorder="1" applyAlignment="1"/>
    <xf numFmtId="185" fontId="94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94" fillId="0" borderId="1" xfId="0" applyFont="1" applyFill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49" fontId="0" fillId="0" borderId="1" xfId="0" applyNumberFormat="1" applyFill="1" applyBorder="1" applyAlignment="1">
      <alignment horizontal="left"/>
    </xf>
    <xf numFmtId="185" fontId="79" fillId="0" borderId="1" xfId="0" applyNumberFormat="1" applyFont="1" applyBorder="1" applyAlignment="1"/>
    <xf numFmtId="185" fontId="79" fillId="0" borderId="0" xfId="0" applyNumberFormat="1" applyFont="1"/>
    <xf numFmtId="0" fontId="79" fillId="0" borderId="0" xfId="0" applyFont="1" applyFill="1" applyAlignment="1">
      <alignment horizontal="center"/>
    </xf>
    <xf numFmtId="49" fontId="92" fillId="0" borderId="1" xfId="13" applyNumberFormat="1" applyFont="1" applyFill="1" applyBorder="1" applyAlignment="1">
      <alignment horizontal="left" wrapText="1"/>
    </xf>
    <xf numFmtId="49" fontId="94" fillId="0" borderId="1" xfId="0" applyNumberFormat="1" applyFont="1" applyFill="1" applyBorder="1" applyAlignment="1">
      <alignment horizontal="center"/>
    </xf>
    <xf numFmtId="0" fontId="95" fillId="0" borderId="1" xfId="0" applyFont="1" applyFill="1" applyBorder="1" applyAlignment="1">
      <alignment horizontal="center"/>
    </xf>
    <xf numFmtId="0" fontId="96" fillId="0" borderId="0" xfId="0" applyFont="1" applyFill="1" applyAlignment="1">
      <alignment horizontal="center"/>
    </xf>
    <xf numFmtId="16" fontId="79" fillId="0" borderId="1" xfId="0" applyNumberFormat="1" applyFont="1" applyFill="1" applyBorder="1" applyAlignment="1">
      <alignment horizontal="center"/>
    </xf>
    <xf numFmtId="0" fontId="95" fillId="0" borderId="1" xfId="0" applyFont="1" applyFill="1" applyBorder="1"/>
    <xf numFmtId="49" fontId="94" fillId="0" borderId="1" xfId="0" applyNumberFormat="1" applyFont="1" applyFill="1" applyBorder="1" applyAlignment="1">
      <alignment wrapText="1"/>
    </xf>
    <xf numFmtId="185" fontId="0" fillId="0" borderId="1" xfId="0" applyNumberFormat="1" applyBorder="1"/>
    <xf numFmtId="49" fontId="91" fillId="0" borderId="43" xfId="0" applyNumberFormat="1" applyFont="1" applyFill="1" applyBorder="1" applyAlignment="1">
      <alignment horizontal="center" vertical="center" wrapText="1"/>
    </xf>
    <xf numFmtId="49" fontId="79" fillId="0" borderId="34" xfId="0" applyNumberFormat="1" applyFont="1" applyFill="1" applyBorder="1" applyAlignment="1">
      <alignment horizontal="center"/>
    </xf>
    <xf numFmtId="49" fontId="79" fillId="0" borderId="35" xfId="0" applyNumberFormat="1" applyFont="1" applyFill="1" applyBorder="1" applyAlignment="1">
      <alignment horizontal="center"/>
    </xf>
    <xf numFmtId="49" fontId="79" fillId="0" borderId="36" xfId="0" applyNumberFormat="1" applyFont="1" applyFill="1" applyBorder="1" applyAlignment="1">
      <alignment horizontal="center"/>
    </xf>
    <xf numFmtId="0" fontId="79" fillId="0" borderId="34" xfId="0" applyFont="1" applyBorder="1" applyAlignment="1">
      <alignment horizontal="center"/>
    </xf>
    <xf numFmtId="0" fontId="79" fillId="0" borderId="35" xfId="0" applyFont="1" applyBorder="1" applyAlignment="1">
      <alignment horizontal="center"/>
    </xf>
    <xf numFmtId="0" fontId="79" fillId="0" borderId="36" xfId="0" applyFont="1" applyBorder="1" applyAlignment="1">
      <alignment horizontal="center"/>
    </xf>
    <xf numFmtId="184" fontId="77" fillId="75" borderId="31" xfId="0" applyNumberFormat="1" applyFont="1" applyFill="1" applyBorder="1" applyAlignment="1" applyProtection="1">
      <alignment horizontal="center" vertical="center" wrapText="1"/>
      <protection locked="0"/>
    </xf>
    <xf numFmtId="184" fontId="77" fillId="75" borderId="32" xfId="0" applyNumberFormat="1" applyFont="1" applyFill="1" applyBorder="1" applyAlignment="1" applyProtection="1">
      <alignment horizontal="center" vertical="center" wrapText="1"/>
      <protection locked="0"/>
    </xf>
    <xf numFmtId="3" fontId="77" fillId="75" borderId="31" xfId="0" applyNumberFormat="1" applyFont="1" applyFill="1" applyBorder="1" applyAlignment="1" applyProtection="1">
      <alignment horizontal="center" vertical="center" wrapText="1"/>
      <protection locked="0"/>
    </xf>
    <xf numFmtId="3" fontId="77" fillId="75" borderId="32" xfId="0" applyNumberFormat="1" applyFont="1" applyFill="1" applyBorder="1" applyAlignment="1" applyProtection="1">
      <alignment horizontal="center" vertical="center" wrapText="1"/>
      <protection locked="0"/>
    </xf>
    <xf numFmtId="184" fontId="77" fillId="75" borderId="31" xfId="28" applyNumberFormat="1" applyFont="1" applyFill="1" applyBorder="1" applyAlignment="1" applyProtection="1">
      <alignment horizontal="center" vertical="center" wrapText="1"/>
      <protection locked="0"/>
    </xf>
    <xf numFmtId="184" fontId="77" fillId="75" borderId="32" xfId="28" applyNumberFormat="1" applyFont="1" applyFill="1" applyBorder="1" applyAlignment="1" applyProtection="1">
      <alignment horizontal="center" vertical="center" wrapText="1"/>
      <protection locked="0"/>
    </xf>
    <xf numFmtId="0" fontId="77" fillId="75" borderId="34" xfId="0" applyFont="1" applyFill="1" applyBorder="1" applyAlignment="1" applyProtection="1">
      <alignment horizontal="center" vertical="center" wrapText="1"/>
      <protection locked="0"/>
    </xf>
    <xf numFmtId="0" fontId="77" fillId="75" borderId="35" xfId="0" applyFont="1" applyFill="1" applyBorder="1" applyAlignment="1" applyProtection="1">
      <alignment horizontal="center" vertical="center" wrapText="1"/>
      <protection locked="0"/>
    </xf>
    <xf numFmtId="0" fontId="77" fillId="75" borderId="36" xfId="0" applyFont="1" applyFill="1" applyBorder="1" applyAlignment="1" applyProtection="1">
      <alignment horizontal="center" vertical="center" wrapText="1"/>
      <protection locked="0"/>
    </xf>
    <xf numFmtId="165" fontId="77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77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77" fillId="0" borderId="1" xfId="59049" applyNumberFormat="1" applyFont="1" applyFill="1" applyBorder="1" applyAlignment="1" applyProtection="1">
      <alignment horizontal="center" vertical="center" wrapText="1"/>
      <protection locked="0"/>
    </xf>
    <xf numFmtId="49" fontId="77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77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77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77" fillId="75" borderId="1" xfId="59049" applyNumberFormat="1" applyFont="1" applyFill="1" applyBorder="1" applyAlignment="1" applyProtection="1">
      <alignment horizontal="center" vertical="center" wrapText="1"/>
      <protection locked="0"/>
    </xf>
    <xf numFmtId="182" fontId="77" fillId="75" borderId="1" xfId="59049" applyNumberFormat="1" applyFont="1" applyFill="1" applyBorder="1" applyAlignment="1" applyProtection="1">
      <alignment horizontal="center" vertical="center" wrapText="1"/>
      <protection locked="0"/>
    </xf>
    <xf numFmtId="49" fontId="77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77" fillId="0" borderId="33" xfId="59049" applyNumberFormat="1" applyFont="1" applyFill="1" applyBorder="1" applyAlignment="1" applyProtection="1">
      <alignment horizontal="center" vertical="center" wrapText="1"/>
      <protection locked="0"/>
    </xf>
    <xf numFmtId="49" fontId="77" fillId="0" borderId="32" xfId="59049" applyNumberFormat="1" applyFont="1" applyFill="1" applyBorder="1" applyAlignment="1" applyProtection="1">
      <alignment horizontal="center" vertical="center" wrapText="1"/>
      <protection locked="0"/>
    </xf>
    <xf numFmtId="49" fontId="77" fillId="75" borderId="31" xfId="59049" applyNumberFormat="1" applyFont="1" applyFill="1" applyBorder="1" applyAlignment="1" applyProtection="1">
      <alignment horizontal="center" vertical="center" wrapText="1"/>
      <protection locked="0"/>
    </xf>
    <xf numFmtId="49" fontId="77" fillId="75" borderId="33" xfId="59049" applyNumberFormat="1" applyFont="1" applyFill="1" applyBorder="1" applyAlignment="1" applyProtection="1">
      <alignment horizontal="center" vertical="center" wrapText="1"/>
      <protection locked="0"/>
    </xf>
    <xf numFmtId="49" fontId="77" fillId="75" borderId="32" xfId="59049" applyNumberFormat="1" applyFont="1" applyFill="1" applyBorder="1" applyAlignment="1" applyProtection="1">
      <alignment horizontal="center" vertical="center" wrapText="1"/>
      <protection locked="0"/>
    </xf>
    <xf numFmtId="49" fontId="77" fillId="75" borderId="34" xfId="59049" applyNumberFormat="1" applyFont="1" applyFill="1" applyBorder="1" applyAlignment="1" applyProtection="1">
      <alignment horizontal="center" vertical="center" wrapText="1"/>
      <protection locked="0"/>
    </xf>
    <xf numFmtId="49" fontId="77" fillId="75" borderId="35" xfId="59049" applyNumberFormat="1" applyFont="1" applyFill="1" applyBorder="1" applyAlignment="1" applyProtection="1">
      <alignment horizontal="center" vertical="center" wrapText="1"/>
      <protection locked="0"/>
    </xf>
    <xf numFmtId="49" fontId="77" fillId="75" borderId="36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86" fillId="0" borderId="0" xfId="0" applyFont="1" applyAlignment="1">
      <alignment horizontal="left"/>
    </xf>
    <xf numFmtId="182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182" fontId="85" fillId="0" borderId="32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7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9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Обычный_Лист1" xfId="60311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1"/>
  <sheetViews>
    <sheetView tabSelected="1" zoomScale="80" zoomScaleNormal="80" workbookViewId="0">
      <selection activeCell="Q32" sqref="P32:Q32"/>
    </sheetView>
  </sheetViews>
  <sheetFormatPr defaultRowHeight="15.75"/>
  <cols>
    <col min="1" max="1" width="6.85546875" style="37" customWidth="1"/>
    <col min="2" max="2" width="8.7109375" style="36" customWidth="1"/>
    <col min="3" max="4" width="9.140625" style="37"/>
    <col min="5" max="5" width="10.42578125" style="37" customWidth="1"/>
    <col min="6" max="6" width="9.28515625" style="36" customWidth="1"/>
    <col min="7" max="7" width="11.42578125" style="36" customWidth="1"/>
    <col min="8" max="8" width="7.7109375" style="37" customWidth="1"/>
    <col min="9" max="9" width="32" style="53" customWidth="1"/>
    <col min="10" max="10" width="7.28515625" style="36" customWidth="1"/>
    <col min="11" max="11" width="11" style="36" customWidth="1"/>
    <col min="12" max="12" width="17.140625" style="59" customWidth="1"/>
    <col min="13" max="13" width="12.85546875" style="36" customWidth="1"/>
    <col min="14" max="14" width="30.42578125" style="57" customWidth="1"/>
    <col min="15" max="15" width="9.42578125" style="59" customWidth="1"/>
    <col min="16" max="16" width="10.42578125" style="38" customWidth="1"/>
    <col min="17" max="17" width="10.5703125" style="38" customWidth="1"/>
    <col min="18" max="18" width="11.5703125" style="38" customWidth="1"/>
    <col min="19" max="19" width="0" style="38" hidden="1" customWidth="1"/>
    <col min="20" max="24" width="9" style="38" customWidth="1"/>
    <col min="25" max="25" width="8.42578125" style="38" customWidth="1"/>
    <col min="26" max="26" width="9.7109375" style="38" customWidth="1"/>
    <col min="27" max="27" width="10.42578125" style="38" customWidth="1"/>
    <col min="28" max="29" width="9.7109375" style="38" customWidth="1"/>
    <col min="30" max="30" width="10.42578125" style="38" customWidth="1"/>
    <col min="31" max="31" width="9.5703125" style="38" customWidth="1"/>
    <col min="32" max="32" width="11.7109375" style="38" bestFit="1" customWidth="1"/>
    <col min="33" max="33" width="17" style="38" customWidth="1"/>
    <col min="34" max="34" width="12.5703125" style="36" customWidth="1"/>
    <col min="35" max="35" width="11.7109375" style="38" bestFit="1" customWidth="1"/>
    <col min="36" max="36" width="10.5703125" style="38" customWidth="1"/>
    <col min="37" max="37" width="8.28515625" style="38" customWidth="1"/>
    <col min="38" max="38" width="9" style="38" customWidth="1"/>
    <col min="39" max="39" width="9.7109375" style="38" customWidth="1"/>
    <col min="40" max="40" width="9.140625" style="38" customWidth="1"/>
    <col min="41" max="41" width="9.85546875" style="38" customWidth="1"/>
    <col min="42" max="42" width="11" style="38" customWidth="1"/>
    <col min="43" max="43" width="16.5703125" style="38" customWidth="1"/>
    <col min="44" max="44" width="7.42578125" style="64" customWidth="1"/>
    <col min="45" max="45" width="9.140625" style="38" customWidth="1"/>
    <col min="46" max="46" width="11.7109375" style="38" customWidth="1"/>
    <col min="47" max="47" width="11.140625" style="38" customWidth="1"/>
    <col min="48" max="48" width="9.140625" style="38"/>
    <col min="49" max="49" width="7.28515625" style="38" customWidth="1"/>
    <col min="50" max="50" width="7.140625" style="38" customWidth="1"/>
    <col min="51" max="51" width="6.7109375" style="38" customWidth="1"/>
    <col min="52" max="52" width="7.140625" style="38" customWidth="1"/>
    <col min="53" max="53" width="7.85546875" style="38" customWidth="1"/>
    <col min="54" max="54" width="7.140625" style="38" customWidth="1"/>
    <col min="55" max="56" width="9.140625" style="38"/>
    <col min="57" max="57" width="7.7109375" style="38" customWidth="1"/>
    <col min="58" max="59" width="7.140625" style="38" customWidth="1"/>
    <col min="60" max="60" width="6.85546875" style="38" customWidth="1"/>
    <col min="61" max="61" width="8.28515625" style="38" customWidth="1"/>
    <col min="62" max="62" width="7.85546875" style="38" customWidth="1"/>
    <col min="63" max="16384" width="9.140625" style="39"/>
  </cols>
  <sheetData>
    <row r="1" spans="1:62">
      <c r="A1" s="35" t="s">
        <v>182</v>
      </c>
    </row>
    <row r="3" spans="1:62" ht="15.75" customHeight="1"/>
    <row r="4" spans="1:62" s="41" customFormat="1" ht="31.5" customHeight="1">
      <c r="A4" s="93" t="s">
        <v>219</v>
      </c>
      <c r="B4" s="93"/>
      <c r="C4" s="93"/>
      <c r="D4" s="93"/>
      <c r="E4" s="93"/>
      <c r="F4" s="93"/>
      <c r="G4" s="93"/>
      <c r="H4" s="93"/>
      <c r="I4" s="93"/>
      <c r="J4" s="40"/>
      <c r="K4" s="40"/>
      <c r="L4" s="54"/>
      <c r="M4" s="40"/>
      <c r="N4" s="58"/>
      <c r="O4" s="54"/>
      <c r="AH4" s="40"/>
      <c r="AR4" s="65"/>
    </row>
    <row r="5" spans="1:62" s="42" customFormat="1" ht="68.25" customHeight="1">
      <c r="A5" s="111" t="s">
        <v>39</v>
      </c>
      <c r="B5" s="111" t="s">
        <v>18</v>
      </c>
      <c r="C5" s="111" t="s">
        <v>20</v>
      </c>
      <c r="D5" s="111"/>
      <c r="E5" s="111"/>
      <c r="F5" s="111" t="s">
        <v>41</v>
      </c>
      <c r="G5" s="111" t="s">
        <v>42</v>
      </c>
      <c r="H5" s="111" t="s">
        <v>21</v>
      </c>
      <c r="I5" s="110" t="s">
        <v>22</v>
      </c>
      <c r="J5" s="110" t="s">
        <v>46</v>
      </c>
      <c r="K5" s="110" t="s">
        <v>47</v>
      </c>
      <c r="L5" s="110" t="s">
        <v>69</v>
      </c>
      <c r="M5" s="120" t="s">
        <v>119</v>
      </c>
      <c r="N5" s="110" t="s">
        <v>70</v>
      </c>
      <c r="O5" s="110" t="s">
        <v>71</v>
      </c>
      <c r="P5" s="110" t="s">
        <v>54</v>
      </c>
      <c r="Q5" s="110"/>
      <c r="R5" s="110" t="s">
        <v>51</v>
      </c>
      <c r="S5" s="110"/>
      <c r="T5" s="110"/>
      <c r="U5" s="110"/>
      <c r="V5" s="110"/>
      <c r="W5" s="110"/>
      <c r="X5" s="110"/>
      <c r="Y5" s="110"/>
      <c r="Z5" s="110"/>
      <c r="AA5" s="110"/>
      <c r="AB5" s="115" t="s">
        <v>72</v>
      </c>
      <c r="AC5" s="115"/>
      <c r="AD5" s="111" t="s">
        <v>48</v>
      </c>
      <c r="AE5" s="111" t="s">
        <v>0</v>
      </c>
      <c r="AF5" s="111"/>
      <c r="AG5" s="111"/>
      <c r="AH5" s="111"/>
      <c r="AI5" s="111"/>
      <c r="AJ5" s="111" t="s">
        <v>50</v>
      </c>
      <c r="AK5" s="111"/>
      <c r="AL5" s="111" t="s">
        <v>40</v>
      </c>
      <c r="AM5" s="111"/>
      <c r="AN5" s="111"/>
      <c r="AO5" s="111"/>
      <c r="AP5" s="111"/>
      <c r="AQ5" s="111"/>
      <c r="AR5" s="111"/>
      <c r="AS5" s="111"/>
      <c r="AT5" s="111"/>
      <c r="AU5" s="111"/>
      <c r="AV5" s="111" t="s">
        <v>19</v>
      </c>
      <c r="AW5" s="111" t="s">
        <v>73</v>
      </c>
      <c r="AX5" s="111" t="s">
        <v>74</v>
      </c>
      <c r="AY5" s="111" t="s">
        <v>75</v>
      </c>
      <c r="AZ5" s="112" t="s">
        <v>76</v>
      </c>
      <c r="BA5" s="113"/>
      <c r="BB5" s="113"/>
      <c r="BC5" s="113"/>
      <c r="BD5" s="113"/>
      <c r="BE5" s="113"/>
      <c r="BF5" s="113"/>
      <c r="BG5" s="113"/>
      <c r="BH5" s="113"/>
      <c r="BI5" s="114"/>
      <c r="BJ5" s="117" t="s">
        <v>56</v>
      </c>
    </row>
    <row r="6" spans="1:62" s="43" customFormat="1" ht="125.25" customHeight="1">
      <c r="A6" s="111"/>
      <c r="B6" s="111"/>
      <c r="C6" s="110" t="s">
        <v>77</v>
      </c>
      <c r="D6" s="110" t="s">
        <v>78</v>
      </c>
      <c r="E6" s="110" t="s">
        <v>79</v>
      </c>
      <c r="F6" s="111"/>
      <c r="G6" s="111"/>
      <c r="H6" s="111"/>
      <c r="I6" s="110"/>
      <c r="J6" s="110"/>
      <c r="K6" s="110"/>
      <c r="L6" s="110"/>
      <c r="M6" s="121"/>
      <c r="N6" s="110"/>
      <c r="O6" s="110"/>
      <c r="P6" s="110"/>
      <c r="Q6" s="110"/>
      <c r="R6" s="110" t="s">
        <v>23</v>
      </c>
      <c r="S6" s="123" t="s">
        <v>120</v>
      </c>
      <c r="T6" s="124"/>
      <c r="U6" s="124"/>
      <c r="V6" s="124"/>
      <c r="W6" s="124"/>
      <c r="X6" s="125"/>
      <c r="Y6" s="110" t="s">
        <v>121</v>
      </c>
      <c r="Z6" s="115" t="s">
        <v>55</v>
      </c>
      <c r="AA6" s="115"/>
      <c r="AB6" s="115"/>
      <c r="AC6" s="115"/>
      <c r="AD6" s="111"/>
      <c r="AE6" s="110" t="s">
        <v>80</v>
      </c>
      <c r="AF6" s="110" t="s">
        <v>81</v>
      </c>
      <c r="AG6" s="110" t="s">
        <v>57</v>
      </c>
      <c r="AH6" s="110" t="s">
        <v>58</v>
      </c>
      <c r="AI6" s="109" t="s">
        <v>31</v>
      </c>
      <c r="AJ6" s="110" t="s">
        <v>33</v>
      </c>
      <c r="AK6" s="110" t="s">
        <v>49</v>
      </c>
      <c r="AL6" s="110" t="s">
        <v>37</v>
      </c>
      <c r="AM6" s="110" t="s">
        <v>38</v>
      </c>
      <c r="AN6" s="110" t="s">
        <v>24</v>
      </c>
      <c r="AO6" s="110"/>
      <c r="AP6" s="110" t="s">
        <v>44</v>
      </c>
      <c r="AQ6" s="110" t="s">
        <v>34</v>
      </c>
      <c r="AR6" s="110"/>
      <c r="AS6" s="115" t="s">
        <v>32</v>
      </c>
      <c r="AT6" s="110" t="s">
        <v>29</v>
      </c>
      <c r="AU6" s="116" t="s">
        <v>30</v>
      </c>
      <c r="AV6" s="111"/>
      <c r="AW6" s="111"/>
      <c r="AX6" s="111"/>
      <c r="AY6" s="111"/>
      <c r="AZ6" s="100" t="s">
        <v>82</v>
      </c>
      <c r="BA6" s="100" t="s">
        <v>83</v>
      </c>
      <c r="BB6" s="100" t="s">
        <v>84</v>
      </c>
      <c r="BC6" s="102" t="s">
        <v>85</v>
      </c>
      <c r="BD6" s="102" t="s">
        <v>86</v>
      </c>
      <c r="BE6" s="104" t="s">
        <v>87</v>
      </c>
      <c r="BF6" s="106" t="s">
        <v>88</v>
      </c>
      <c r="BG6" s="107"/>
      <c r="BH6" s="108"/>
      <c r="BI6" s="100" t="s">
        <v>89</v>
      </c>
      <c r="BJ6" s="118"/>
    </row>
    <row r="7" spans="1:62" s="43" customFormat="1" ht="138.75" customHeight="1">
      <c r="A7" s="111"/>
      <c r="B7" s="111"/>
      <c r="C7" s="110"/>
      <c r="D7" s="110"/>
      <c r="E7" s="110"/>
      <c r="F7" s="111"/>
      <c r="G7" s="111"/>
      <c r="H7" s="111"/>
      <c r="I7" s="110"/>
      <c r="J7" s="110"/>
      <c r="K7" s="110"/>
      <c r="L7" s="110"/>
      <c r="M7" s="122"/>
      <c r="N7" s="110"/>
      <c r="O7" s="110"/>
      <c r="P7" s="44" t="s">
        <v>52</v>
      </c>
      <c r="Q7" s="44" t="s">
        <v>53</v>
      </c>
      <c r="R7" s="110"/>
      <c r="S7" s="44" t="s">
        <v>25</v>
      </c>
      <c r="T7" s="44" t="s">
        <v>26</v>
      </c>
      <c r="U7" s="44" t="s">
        <v>27</v>
      </c>
      <c r="V7" s="44" t="s">
        <v>28</v>
      </c>
      <c r="W7" s="44" t="s">
        <v>45</v>
      </c>
      <c r="X7" s="44" t="s">
        <v>183</v>
      </c>
      <c r="Y7" s="110"/>
      <c r="Z7" s="44" t="s">
        <v>52</v>
      </c>
      <c r="AA7" s="44" t="s">
        <v>53</v>
      </c>
      <c r="AB7" s="44" t="s">
        <v>52</v>
      </c>
      <c r="AC7" s="44" t="s">
        <v>53</v>
      </c>
      <c r="AD7" s="111"/>
      <c r="AE7" s="110"/>
      <c r="AF7" s="110"/>
      <c r="AG7" s="110"/>
      <c r="AH7" s="110"/>
      <c r="AI7" s="109"/>
      <c r="AJ7" s="110"/>
      <c r="AK7" s="110"/>
      <c r="AL7" s="110"/>
      <c r="AM7" s="110"/>
      <c r="AN7" s="44" t="s">
        <v>43</v>
      </c>
      <c r="AO7" s="44" t="s">
        <v>36</v>
      </c>
      <c r="AP7" s="110"/>
      <c r="AQ7" s="44" t="s">
        <v>35</v>
      </c>
      <c r="AR7" s="44" t="s">
        <v>36</v>
      </c>
      <c r="AS7" s="115"/>
      <c r="AT7" s="110"/>
      <c r="AU7" s="116"/>
      <c r="AV7" s="111"/>
      <c r="AW7" s="111"/>
      <c r="AX7" s="111"/>
      <c r="AY7" s="111"/>
      <c r="AZ7" s="101"/>
      <c r="BA7" s="101"/>
      <c r="BB7" s="101"/>
      <c r="BC7" s="103"/>
      <c r="BD7" s="103"/>
      <c r="BE7" s="105"/>
      <c r="BF7" s="45" t="s">
        <v>90</v>
      </c>
      <c r="BG7" s="46" t="s">
        <v>91</v>
      </c>
      <c r="BH7" s="46" t="s">
        <v>92</v>
      </c>
      <c r="BI7" s="101"/>
      <c r="BJ7" s="119"/>
    </row>
    <row r="8" spans="1:62" s="42" customFormat="1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  <c r="H8" s="47">
        <v>8</v>
      </c>
      <c r="I8" s="47">
        <v>9</v>
      </c>
      <c r="J8" s="47">
        <v>10</v>
      </c>
      <c r="K8" s="47">
        <v>11</v>
      </c>
      <c r="L8" s="47">
        <v>12</v>
      </c>
      <c r="M8" s="47">
        <v>13</v>
      </c>
      <c r="N8" s="47">
        <v>14</v>
      </c>
      <c r="O8" s="47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48">
        <v>21</v>
      </c>
      <c r="V8" s="48">
        <v>22</v>
      </c>
      <c r="W8" s="48">
        <v>23</v>
      </c>
      <c r="X8" s="48">
        <v>24</v>
      </c>
      <c r="Y8" s="48">
        <v>25</v>
      </c>
      <c r="Z8" s="48">
        <v>26</v>
      </c>
      <c r="AA8" s="48">
        <v>27</v>
      </c>
      <c r="AB8" s="48">
        <v>28</v>
      </c>
      <c r="AC8" s="48">
        <v>29</v>
      </c>
      <c r="AD8" s="48">
        <v>30</v>
      </c>
      <c r="AE8" s="48">
        <v>31</v>
      </c>
      <c r="AF8" s="48">
        <v>32</v>
      </c>
      <c r="AG8" s="47">
        <v>33</v>
      </c>
      <c r="AH8" s="48">
        <v>34</v>
      </c>
      <c r="AI8" s="48">
        <v>35</v>
      </c>
      <c r="AJ8" s="48">
        <v>36</v>
      </c>
      <c r="AK8" s="48">
        <v>37</v>
      </c>
      <c r="AL8" s="48">
        <v>38</v>
      </c>
      <c r="AM8" s="48">
        <v>39</v>
      </c>
      <c r="AN8" s="48">
        <v>40</v>
      </c>
      <c r="AO8" s="48">
        <v>41</v>
      </c>
      <c r="AP8" s="48">
        <v>42</v>
      </c>
      <c r="AQ8" s="48">
        <v>43</v>
      </c>
      <c r="AR8" s="48">
        <v>44</v>
      </c>
      <c r="AS8" s="48">
        <v>45</v>
      </c>
      <c r="AT8" s="48">
        <v>46</v>
      </c>
      <c r="AU8" s="48">
        <v>47</v>
      </c>
      <c r="AV8" s="48">
        <v>48</v>
      </c>
      <c r="AW8" s="48">
        <v>49</v>
      </c>
      <c r="AX8" s="48">
        <v>50</v>
      </c>
      <c r="AY8" s="48">
        <v>51</v>
      </c>
      <c r="AZ8" s="48">
        <v>52</v>
      </c>
      <c r="BA8" s="48">
        <v>53</v>
      </c>
      <c r="BB8" s="48">
        <v>54</v>
      </c>
      <c r="BC8" s="48">
        <v>55</v>
      </c>
      <c r="BD8" s="48">
        <v>56</v>
      </c>
      <c r="BE8" s="48">
        <v>57</v>
      </c>
      <c r="BF8" s="48">
        <v>58</v>
      </c>
      <c r="BG8" s="48">
        <v>59</v>
      </c>
      <c r="BH8" s="48">
        <v>62</v>
      </c>
      <c r="BI8" s="48">
        <v>63</v>
      </c>
      <c r="BJ8" s="74">
        <v>64</v>
      </c>
    </row>
    <row r="9" spans="1:62" s="42" customFormat="1" ht="31.5">
      <c r="A9" s="50" t="s">
        <v>122</v>
      </c>
      <c r="B9" s="69" t="s">
        <v>115</v>
      </c>
      <c r="C9" s="94" t="s">
        <v>174</v>
      </c>
      <c r="D9" s="95"/>
      <c r="E9" s="96"/>
      <c r="F9" s="75" t="s">
        <v>113</v>
      </c>
      <c r="G9" s="75">
        <v>2320212</v>
      </c>
      <c r="H9" s="50" t="s">
        <v>115</v>
      </c>
      <c r="I9" s="55" t="s">
        <v>114</v>
      </c>
      <c r="J9" s="50"/>
      <c r="K9" s="50" t="s">
        <v>116</v>
      </c>
      <c r="L9" s="52" t="s">
        <v>117</v>
      </c>
      <c r="M9" s="50" t="s">
        <v>123</v>
      </c>
      <c r="N9" s="52" t="s">
        <v>103</v>
      </c>
      <c r="O9" s="60" t="s">
        <v>118</v>
      </c>
      <c r="P9" s="70">
        <v>3439.7542372881362</v>
      </c>
      <c r="Q9" s="51">
        <f>P9*1.18</f>
        <v>4058.9100000000003</v>
      </c>
      <c r="R9" s="51">
        <f t="shared" ref="R9:R28" si="0">P9/(T9*U9*V9*W9*X9*Y9)</f>
        <v>2741.0247257542273</v>
      </c>
      <c r="S9" s="68"/>
      <c r="T9" s="68">
        <v>1.0840000000000001</v>
      </c>
      <c r="U9" s="68">
        <v>1.0509999999999999</v>
      </c>
      <c r="V9" s="68">
        <v>1.0680000000000001</v>
      </c>
      <c r="W9" s="68">
        <v>1.0740000000000001</v>
      </c>
      <c r="X9" s="68">
        <v>1.0669999999999999</v>
      </c>
      <c r="Y9" s="51">
        <v>0.9</v>
      </c>
      <c r="Z9" s="51">
        <f>P9</f>
        <v>3439.7542372881362</v>
      </c>
      <c r="AA9" s="51">
        <f>Z9*1.18</f>
        <v>4058.9100000000003</v>
      </c>
      <c r="AB9" s="51">
        <f>Z9</f>
        <v>3439.7542372881362</v>
      </c>
      <c r="AC9" s="51">
        <f>AA9</f>
        <v>4058.9100000000003</v>
      </c>
      <c r="AD9" s="77" t="s">
        <v>130</v>
      </c>
      <c r="AE9" s="51" t="s">
        <v>175</v>
      </c>
      <c r="AF9" s="51" t="s">
        <v>201</v>
      </c>
      <c r="AG9" s="51" t="s">
        <v>125</v>
      </c>
      <c r="AH9" s="50" t="s">
        <v>189</v>
      </c>
      <c r="AI9" s="50" t="s">
        <v>190</v>
      </c>
      <c r="AJ9" s="51"/>
      <c r="AK9" s="51"/>
      <c r="AL9" s="51"/>
      <c r="AM9" s="51"/>
      <c r="AN9" s="71">
        <v>112</v>
      </c>
      <c r="AO9" s="51" t="s">
        <v>205</v>
      </c>
      <c r="AP9" s="72"/>
      <c r="AQ9" s="60" t="s">
        <v>126</v>
      </c>
      <c r="AR9" s="73" t="s">
        <v>204</v>
      </c>
      <c r="AS9" s="51"/>
      <c r="AT9" s="51" t="s">
        <v>199</v>
      </c>
      <c r="AU9" s="69">
        <v>2015</v>
      </c>
      <c r="AV9" s="69">
        <v>2015</v>
      </c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</row>
    <row r="10" spans="1:62" s="42" customFormat="1" ht="40.5" customHeight="1">
      <c r="A10" s="50" t="s">
        <v>122</v>
      </c>
      <c r="B10" s="69">
        <f>B9+1</f>
        <v>2</v>
      </c>
      <c r="C10" s="94" t="s">
        <v>174</v>
      </c>
      <c r="D10" s="95"/>
      <c r="E10" s="96"/>
      <c r="F10" s="75" t="s">
        <v>127</v>
      </c>
      <c r="G10" s="75">
        <v>3430111</v>
      </c>
      <c r="H10" s="50" t="s">
        <v>115</v>
      </c>
      <c r="I10" s="55" t="s">
        <v>128</v>
      </c>
      <c r="J10" s="50"/>
      <c r="K10" s="50" t="s">
        <v>116</v>
      </c>
      <c r="L10" s="52" t="s">
        <v>117</v>
      </c>
      <c r="M10" s="50" t="s">
        <v>129</v>
      </c>
      <c r="N10" s="52" t="s">
        <v>104</v>
      </c>
      <c r="O10" s="60" t="s">
        <v>118</v>
      </c>
      <c r="P10" s="70">
        <v>500</v>
      </c>
      <c r="Q10" s="51">
        <f>P10*1.18</f>
        <v>590</v>
      </c>
      <c r="R10" s="51">
        <f t="shared" si="0"/>
        <v>398.43322177505632</v>
      </c>
      <c r="S10" s="68"/>
      <c r="T10" s="68">
        <v>1.0840000000000001</v>
      </c>
      <c r="U10" s="68">
        <v>1.0509999999999999</v>
      </c>
      <c r="V10" s="68">
        <v>1.0680000000000001</v>
      </c>
      <c r="W10" s="68">
        <v>1.0740000000000001</v>
      </c>
      <c r="X10" s="68">
        <v>1.0669999999999999</v>
      </c>
      <c r="Y10" s="51">
        <v>0.9</v>
      </c>
      <c r="Z10" s="51">
        <f t="shared" ref="Z10:Z29" si="1">P10</f>
        <v>500</v>
      </c>
      <c r="AA10" s="51">
        <f t="shared" ref="AA10:AA29" si="2">Z10*1.18</f>
        <v>590</v>
      </c>
      <c r="AB10" s="51">
        <f t="shared" ref="AB10:AB29" si="3">Z10</f>
        <v>500</v>
      </c>
      <c r="AC10" s="51">
        <f t="shared" ref="AC10:AC29" si="4">AA10</f>
        <v>590</v>
      </c>
      <c r="AD10" s="51" t="s">
        <v>130</v>
      </c>
      <c r="AE10" s="51" t="s">
        <v>175</v>
      </c>
      <c r="AF10" s="51" t="s">
        <v>201</v>
      </c>
      <c r="AG10" s="51" t="s">
        <v>125</v>
      </c>
      <c r="AH10" s="50" t="s">
        <v>190</v>
      </c>
      <c r="AI10" s="50" t="s">
        <v>194</v>
      </c>
      <c r="AJ10" s="51"/>
      <c r="AK10" s="51"/>
      <c r="AL10" s="51"/>
      <c r="AM10" s="51"/>
      <c r="AN10" s="71">
        <v>796</v>
      </c>
      <c r="AO10" s="51" t="s">
        <v>206</v>
      </c>
      <c r="AP10" s="72"/>
      <c r="AQ10" s="60" t="s">
        <v>126</v>
      </c>
      <c r="AR10" s="73" t="s">
        <v>204</v>
      </c>
      <c r="AS10" s="51"/>
      <c r="AT10" s="51" t="s">
        <v>198</v>
      </c>
      <c r="AU10" s="69">
        <v>2015</v>
      </c>
      <c r="AV10" s="69">
        <v>2015</v>
      </c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</row>
    <row r="11" spans="1:62" s="42" customFormat="1" ht="40.5" customHeight="1">
      <c r="A11" s="50" t="s">
        <v>131</v>
      </c>
      <c r="B11" s="69">
        <f t="shared" ref="B11:B29" si="5">B10+1</f>
        <v>3</v>
      </c>
      <c r="C11" s="94" t="s">
        <v>174</v>
      </c>
      <c r="D11" s="95"/>
      <c r="E11" s="96"/>
      <c r="F11" s="75" t="s">
        <v>132</v>
      </c>
      <c r="G11" s="75">
        <v>3699010</v>
      </c>
      <c r="H11" s="50" t="s">
        <v>115</v>
      </c>
      <c r="I11" s="55" t="s">
        <v>133</v>
      </c>
      <c r="J11" s="50"/>
      <c r="K11" s="50" t="s">
        <v>116</v>
      </c>
      <c r="L11" s="52" t="s">
        <v>117</v>
      </c>
      <c r="M11" s="50" t="s">
        <v>134</v>
      </c>
      <c r="N11" s="52" t="s">
        <v>135</v>
      </c>
      <c r="O11" s="60" t="s">
        <v>118</v>
      </c>
      <c r="P11" s="70">
        <v>650.00368627118621</v>
      </c>
      <c r="Q11" s="51">
        <f>P11*1.18</f>
        <v>767.00434979999966</v>
      </c>
      <c r="R11" s="51">
        <f t="shared" si="0"/>
        <v>517.96612577338328</v>
      </c>
      <c r="S11" s="68"/>
      <c r="T11" s="68">
        <v>1.0840000000000001</v>
      </c>
      <c r="U11" s="68">
        <v>1.0509999999999999</v>
      </c>
      <c r="V11" s="68">
        <v>1.0680000000000001</v>
      </c>
      <c r="W11" s="68">
        <v>1.0740000000000001</v>
      </c>
      <c r="X11" s="68">
        <v>1.0669999999999999</v>
      </c>
      <c r="Y11" s="51">
        <v>0.9</v>
      </c>
      <c r="Z11" s="51">
        <f t="shared" si="1"/>
        <v>650.00368627118621</v>
      </c>
      <c r="AA11" s="51">
        <f t="shared" si="2"/>
        <v>767.00434979999966</v>
      </c>
      <c r="AB11" s="51">
        <f t="shared" si="3"/>
        <v>650.00368627118621</v>
      </c>
      <c r="AC11" s="51">
        <f t="shared" si="4"/>
        <v>767.00434979999966</v>
      </c>
      <c r="AD11" s="51" t="s">
        <v>130</v>
      </c>
      <c r="AE11" s="51" t="s">
        <v>175</v>
      </c>
      <c r="AF11" s="51" t="s">
        <v>201</v>
      </c>
      <c r="AG11" s="51" t="s">
        <v>125</v>
      </c>
      <c r="AH11" s="50" t="s">
        <v>189</v>
      </c>
      <c r="AI11" s="50" t="s">
        <v>190</v>
      </c>
      <c r="AJ11" s="51"/>
      <c r="AK11" s="51"/>
      <c r="AL11" s="51"/>
      <c r="AM11" s="51"/>
      <c r="AN11" s="71">
        <v>796</v>
      </c>
      <c r="AO11" s="51" t="s">
        <v>206</v>
      </c>
      <c r="AP11" s="72"/>
      <c r="AQ11" s="60" t="s">
        <v>126</v>
      </c>
      <c r="AR11" s="73" t="s">
        <v>204</v>
      </c>
      <c r="AS11" s="51"/>
      <c r="AT11" s="51" t="s">
        <v>199</v>
      </c>
      <c r="AU11" s="69">
        <v>2015</v>
      </c>
      <c r="AV11" s="69">
        <v>2015</v>
      </c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</row>
    <row r="12" spans="1:62" s="42" customFormat="1" ht="32.25" customHeight="1">
      <c r="A12" s="50" t="s">
        <v>122</v>
      </c>
      <c r="B12" s="69">
        <f t="shared" si="5"/>
        <v>4</v>
      </c>
      <c r="C12" s="94" t="s">
        <v>174</v>
      </c>
      <c r="D12" s="95"/>
      <c r="E12" s="96"/>
      <c r="F12" s="75" t="s">
        <v>211</v>
      </c>
      <c r="G12" s="84">
        <v>4520500</v>
      </c>
      <c r="H12" s="50" t="s">
        <v>115</v>
      </c>
      <c r="I12" s="85" t="s">
        <v>188</v>
      </c>
      <c r="J12" s="50"/>
      <c r="K12" s="50" t="s">
        <v>116</v>
      </c>
      <c r="L12" s="52" t="s">
        <v>117</v>
      </c>
      <c r="M12" s="50" t="s">
        <v>134</v>
      </c>
      <c r="N12" s="85" t="s">
        <v>188</v>
      </c>
      <c r="O12" s="60" t="s">
        <v>118</v>
      </c>
      <c r="P12" s="70">
        <v>891.25</v>
      </c>
      <c r="Q12" s="51">
        <f>P12*1.18</f>
        <v>1051.675</v>
      </c>
      <c r="R12" s="51">
        <f t="shared" si="0"/>
        <v>710.2072178140379</v>
      </c>
      <c r="S12" s="68"/>
      <c r="T12" s="68">
        <v>1.0840000000000001</v>
      </c>
      <c r="U12" s="68">
        <v>1.0509999999999999</v>
      </c>
      <c r="V12" s="68">
        <v>1.0680000000000001</v>
      </c>
      <c r="W12" s="68">
        <v>1.0740000000000001</v>
      </c>
      <c r="X12" s="68">
        <v>1.0669999999999999</v>
      </c>
      <c r="Y12" s="51">
        <v>0.9</v>
      </c>
      <c r="Z12" s="51">
        <f t="shared" si="1"/>
        <v>891.25</v>
      </c>
      <c r="AA12" s="51">
        <f t="shared" si="2"/>
        <v>1051.675</v>
      </c>
      <c r="AB12" s="51">
        <f t="shared" si="3"/>
        <v>891.25</v>
      </c>
      <c r="AC12" s="51">
        <f t="shared" si="4"/>
        <v>1051.675</v>
      </c>
      <c r="AD12" s="51" t="s">
        <v>124</v>
      </c>
      <c r="AE12" s="51" t="s">
        <v>175</v>
      </c>
      <c r="AF12" s="51" t="s">
        <v>201</v>
      </c>
      <c r="AG12" s="51" t="s">
        <v>125</v>
      </c>
      <c r="AH12" s="50" t="s">
        <v>190</v>
      </c>
      <c r="AI12" s="50" t="s">
        <v>194</v>
      </c>
      <c r="AJ12" s="51"/>
      <c r="AK12" s="51"/>
      <c r="AL12" s="51"/>
      <c r="AM12" s="51"/>
      <c r="AN12" s="71">
        <v>796</v>
      </c>
      <c r="AO12" s="51" t="s">
        <v>206</v>
      </c>
      <c r="AP12" s="72"/>
      <c r="AQ12" s="60" t="s">
        <v>126</v>
      </c>
      <c r="AR12" s="73" t="s">
        <v>204</v>
      </c>
      <c r="AS12" s="51"/>
      <c r="AT12" s="51" t="s">
        <v>198</v>
      </c>
      <c r="AU12" s="69">
        <v>2015</v>
      </c>
      <c r="AV12" s="69">
        <v>2015</v>
      </c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</row>
    <row r="13" spans="1:62" s="42" customFormat="1" ht="33" customHeight="1">
      <c r="A13" s="50" t="s">
        <v>131</v>
      </c>
      <c r="B13" s="69">
        <f t="shared" si="5"/>
        <v>5</v>
      </c>
      <c r="C13" s="94" t="s">
        <v>174</v>
      </c>
      <c r="D13" s="95"/>
      <c r="E13" s="96"/>
      <c r="F13" s="75" t="s">
        <v>136</v>
      </c>
      <c r="G13" s="75">
        <v>2424830</v>
      </c>
      <c r="H13" s="50" t="s">
        <v>115</v>
      </c>
      <c r="I13" s="55" t="s">
        <v>111</v>
      </c>
      <c r="J13" s="50"/>
      <c r="K13" s="50" t="s">
        <v>116</v>
      </c>
      <c r="L13" s="52" t="s">
        <v>117</v>
      </c>
      <c r="M13" s="50" t="s">
        <v>137</v>
      </c>
      <c r="N13" s="52" t="s">
        <v>138</v>
      </c>
      <c r="O13" s="60" t="s">
        <v>118</v>
      </c>
      <c r="P13" s="70">
        <v>260.76</v>
      </c>
      <c r="Q13" s="51">
        <f t="shared" ref="Q13" si="6">P13*1.18</f>
        <v>307.6968</v>
      </c>
      <c r="R13" s="51">
        <f t="shared" si="0"/>
        <v>207.79089382012737</v>
      </c>
      <c r="S13" s="68"/>
      <c r="T13" s="68">
        <v>1.0840000000000001</v>
      </c>
      <c r="U13" s="68">
        <v>1.0509999999999999</v>
      </c>
      <c r="V13" s="68">
        <v>1.0680000000000001</v>
      </c>
      <c r="W13" s="68">
        <v>1.0740000000000001</v>
      </c>
      <c r="X13" s="68">
        <v>1.0669999999999999</v>
      </c>
      <c r="Y13" s="51">
        <v>0.9</v>
      </c>
      <c r="Z13" s="51">
        <f t="shared" si="1"/>
        <v>260.76</v>
      </c>
      <c r="AA13" s="51">
        <f t="shared" si="2"/>
        <v>307.6968</v>
      </c>
      <c r="AB13" s="51">
        <f t="shared" si="3"/>
        <v>260.76</v>
      </c>
      <c r="AC13" s="51">
        <f t="shared" si="4"/>
        <v>307.6968</v>
      </c>
      <c r="AD13" s="51" t="s">
        <v>130</v>
      </c>
      <c r="AE13" s="51" t="s">
        <v>175</v>
      </c>
      <c r="AF13" s="51" t="s">
        <v>201</v>
      </c>
      <c r="AG13" s="51" t="s">
        <v>125</v>
      </c>
      <c r="AH13" s="50" t="s">
        <v>189</v>
      </c>
      <c r="AI13" s="50" t="s">
        <v>197</v>
      </c>
      <c r="AJ13" s="51"/>
      <c r="AK13" s="51"/>
      <c r="AL13" s="51"/>
      <c r="AM13" s="51"/>
      <c r="AN13" s="71">
        <v>796</v>
      </c>
      <c r="AO13" s="51" t="s">
        <v>206</v>
      </c>
      <c r="AP13" s="72"/>
      <c r="AQ13" s="60" t="s">
        <v>126</v>
      </c>
      <c r="AR13" s="73" t="s">
        <v>204</v>
      </c>
      <c r="AS13" s="51"/>
      <c r="AT13" s="51" t="s">
        <v>199</v>
      </c>
      <c r="AU13" s="69">
        <v>2015</v>
      </c>
      <c r="AV13" s="69">
        <v>2015</v>
      </c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s="42" customFormat="1" ht="33" customHeight="1">
      <c r="A14" s="50" t="s">
        <v>122</v>
      </c>
      <c r="B14" s="69">
        <f t="shared" si="5"/>
        <v>6</v>
      </c>
      <c r="C14" s="94" t="s">
        <v>174</v>
      </c>
      <c r="D14" s="95"/>
      <c r="E14" s="96"/>
      <c r="F14" s="75" t="s">
        <v>139</v>
      </c>
      <c r="G14" s="75">
        <v>5020510</v>
      </c>
      <c r="H14" s="50" t="s">
        <v>115</v>
      </c>
      <c r="I14" s="55" t="s">
        <v>140</v>
      </c>
      <c r="J14" s="50"/>
      <c r="K14" s="50" t="s">
        <v>99</v>
      </c>
      <c r="L14" s="52" t="s">
        <v>117</v>
      </c>
      <c r="M14" s="50" t="s">
        <v>141</v>
      </c>
      <c r="N14" s="52" t="s">
        <v>106</v>
      </c>
      <c r="O14" s="60" t="s">
        <v>118</v>
      </c>
      <c r="P14" s="70">
        <v>840.00003108360011</v>
      </c>
      <c r="Q14" s="51">
        <f>P14*1.18</f>
        <v>991.20003667864808</v>
      </c>
      <c r="R14" s="51">
        <f t="shared" si="0"/>
        <v>669.36783735157246</v>
      </c>
      <c r="S14" s="68"/>
      <c r="T14" s="68">
        <v>1.0840000000000001</v>
      </c>
      <c r="U14" s="68">
        <v>1.0509999999999999</v>
      </c>
      <c r="V14" s="68">
        <v>1.0680000000000001</v>
      </c>
      <c r="W14" s="68">
        <v>1.0740000000000001</v>
      </c>
      <c r="X14" s="68">
        <v>1.0669999999999999</v>
      </c>
      <c r="Y14" s="51">
        <v>0.9</v>
      </c>
      <c r="Z14" s="51">
        <f t="shared" si="1"/>
        <v>840.00003108360011</v>
      </c>
      <c r="AA14" s="51">
        <f t="shared" si="2"/>
        <v>991.20003667864808</v>
      </c>
      <c r="AB14" s="51">
        <f t="shared" si="3"/>
        <v>840.00003108360011</v>
      </c>
      <c r="AC14" s="51">
        <f t="shared" si="4"/>
        <v>991.20003667864808</v>
      </c>
      <c r="AD14" s="51" t="s">
        <v>124</v>
      </c>
      <c r="AE14" s="51" t="s">
        <v>175</v>
      </c>
      <c r="AF14" s="51" t="s">
        <v>201</v>
      </c>
      <c r="AG14" s="51" t="s">
        <v>125</v>
      </c>
      <c r="AH14" s="50" t="s">
        <v>190</v>
      </c>
      <c r="AI14" s="50" t="s">
        <v>194</v>
      </c>
      <c r="AJ14" s="51"/>
      <c r="AK14" s="51"/>
      <c r="AL14" s="51"/>
      <c r="AM14" s="51"/>
      <c r="AN14" s="71">
        <v>796</v>
      </c>
      <c r="AO14" s="51" t="s">
        <v>206</v>
      </c>
      <c r="AP14" s="72"/>
      <c r="AQ14" s="60" t="s">
        <v>126</v>
      </c>
      <c r="AR14" s="73" t="s">
        <v>204</v>
      </c>
      <c r="AS14" s="51"/>
      <c r="AT14" s="51" t="s">
        <v>199</v>
      </c>
      <c r="AU14" s="69">
        <v>2015</v>
      </c>
      <c r="AV14" s="69">
        <v>2015</v>
      </c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</row>
    <row r="15" spans="1:62" s="42" customFormat="1" ht="32.25" customHeight="1">
      <c r="A15" s="50" t="s">
        <v>142</v>
      </c>
      <c r="B15" s="69">
        <f t="shared" si="5"/>
        <v>7</v>
      </c>
      <c r="C15" s="94" t="s">
        <v>174</v>
      </c>
      <c r="D15" s="95"/>
      <c r="E15" s="96"/>
      <c r="F15" s="75" t="s">
        <v>143</v>
      </c>
      <c r="G15" s="75">
        <v>7250030</v>
      </c>
      <c r="H15" s="50" t="s">
        <v>115</v>
      </c>
      <c r="I15" s="55" t="s">
        <v>144</v>
      </c>
      <c r="J15" s="50"/>
      <c r="K15" s="50" t="s">
        <v>99</v>
      </c>
      <c r="L15" s="52" t="s">
        <v>117</v>
      </c>
      <c r="M15" s="50" t="s">
        <v>145</v>
      </c>
      <c r="N15" s="52" t="s">
        <v>146</v>
      </c>
      <c r="O15" s="60" t="s">
        <v>118</v>
      </c>
      <c r="P15" s="70">
        <v>504.61044479999998</v>
      </c>
      <c r="Q15" s="51">
        <f>P15*1.18</f>
        <v>595.44032486399999</v>
      </c>
      <c r="R15" s="51">
        <f t="shared" si="0"/>
        <v>402.10713052601642</v>
      </c>
      <c r="S15" s="68"/>
      <c r="T15" s="68">
        <v>1.0840000000000001</v>
      </c>
      <c r="U15" s="68">
        <v>1.0509999999999999</v>
      </c>
      <c r="V15" s="68">
        <v>1.0680000000000001</v>
      </c>
      <c r="W15" s="68">
        <v>1.0740000000000001</v>
      </c>
      <c r="X15" s="68">
        <v>1.0669999999999999</v>
      </c>
      <c r="Y15" s="51">
        <v>0.9</v>
      </c>
      <c r="Z15" s="51">
        <f t="shared" si="1"/>
        <v>504.61044479999998</v>
      </c>
      <c r="AA15" s="51">
        <f t="shared" si="2"/>
        <v>595.44032486399999</v>
      </c>
      <c r="AB15" s="51">
        <f t="shared" si="3"/>
        <v>504.61044479999998</v>
      </c>
      <c r="AC15" s="51">
        <f t="shared" si="4"/>
        <v>595.44032486399999</v>
      </c>
      <c r="AD15" s="51" t="s">
        <v>124</v>
      </c>
      <c r="AE15" s="51" t="s">
        <v>175</v>
      </c>
      <c r="AF15" s="51" t="s">
        <v>201</v>
      </c>
      <c r="AG15" s="51" t="s">
        <v>125</v>
      </c>
      <c r="AH15" s="50" t="s">
        <v>189</v>
      </c>
      <c r="AI15" s="50" t="s">
        <v>197</v>
      </c>
      <c r="AJ15" s="51"/>
      <c r="AK15" s="51"/>
      <c r="AL15" s="51"/>
      <c r="AM15" s="51"/>
      <c r="AN15" s="71">
        <v>796</v>
      </c>
      <c r="AO15" s="51" t="s">
        <v>206</v>
      </c>
      <c r="AP15" s="72"/>
      <c r="AQ15" s="60" t="s">
        <v>126</v>
      </c>
      <c r="AR15" s="73" t="s">
        <v>204</v>
      </c>
      <c r="AS15" s="51"/>
      <c r="AT15" s="51" t="s">
        <v>199</v>
      </c>
      <c r="AU15" s="69">
        <v>2015</v>
      </c>
      <c r="AV15" s="69">
        <v>2015</v>
      </c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</row>
    <row r="16" spans="1:62" s="42" customFormat="1" ht="34.5" customHeight="1">
      <c r="A16" s="50" t="s">
        <v>142</v>
      </c>
      <c r="B16" s="69">
        <f t="shared" si="5"/>
        <v>8</v>
      </c>
      <c r="C16" s="94" t="s">
        <v>174</v>
      </c>
      <c r="D16" s="95"/>
      <c r="E16" s="96"/>
      <c r="F16" s="50" t="s">
        <v>147</v>
      </c>
      <c r="G16" s="75">
        <v>3020365</v>
      </c>
      <c r="H16" s="50" t="s">
        <v>115</v>
      </c>
      <c r="I16" s="55" t="s">
        <v>148</v>
      </c>
      <c r="J16" s="50"/>
      <c r="K16" s="50" t="s">
        <v>116</v>
      </c>
      <c r="L16" s="52" t="s">
        <v>117</v>
      </c>
      <c r="M16" s="50" t="s">
        <v>149</v>
      </c>
      <c r="N16" s="52" t="s">
        <v>150</v>
      </c>
      <c r="O16" s="60" t="s">
        <v>118</v>
      </c>
      <c r="P16" s="70">
        <v>900.79991525423736</v>
      </c>
      <c r="Q16" s="51">
        <f>P16*1.18</f>
        <v>1062.9439</v>
      </c>
      <c r="R16" s="51">
        <f t="shared" si="0"/>
        <v>717.81722481888698</v>
      </c>
      <c r="S16" s="68"/>
      <c r="T16" s="68">
        <v>1.0840000000000001</v>
      </c>
      <c r="U16" s="68">
        <v>1.0509999999999999</v>
      </c>
      <c r="V16" s="68">
        <v>1.0680000000000001</v>
      </c>
      <c r="W16" s="68">
        <v>1.0740000000000001</v>
      </c>
      <c r="X16" s="68">
        <v>1.0669999999999999</v>
      </c>
      <c r="Y16" s="51">
        <v>0.9</v>
      </c>
      <c r="Z16" s="51">
        <f t="shared" si="1"/>
        <v>900.79991525423736</v>
      </c>
      <c r="AA16" s="51">
        <f t="shared" si="2"/>
        <v>1062.9439</v>
      </c>
      <c r="AB16" s="51">
        <f t="shared" si="3"/>
        <v>900.79991525423736</v>
      </c>
      <c r="AC16" s="51">
        <f t="shared" si="4"/>
        <v>1062.9439</v>
      </c>
      <c r="AD16" s="51" t="s">
        <v>130</v>
      </c>
      <c r="AE16" s="51" t="s">
        <v>175</v>
      </c>
      <c r="AF16" s="51" t="s">
        <v>201</v>
      </c>
      <c r="AG16" s="51" t="s">
        <v>125</v>
      </c>
      <c r="AH16" s="50" t="s">
        <v>189</v>
      </c>
      <c r="AI16" s="50" t="s">
        <v>197</v>
      </c>
      <c r="AJ16" s="51"/>
      <c r="AK16" s="51"/>
      <c r="AL16" s="51"/>
      <c r="AM16" s="51"/>
      <c r="AN16" s="71">
        <v>796</v>
      </c>
      <c r="AO16" s="51" t="s">
        <v>206</v>
      </c>
      <c r="AP16" s="72"/>
      <c r="AQ16" s="60" t="s">
        <v>126</v>
      </c>
      <c r="AR16" s="73" t="s">
        <v>204</v>
      </c>
      <c r="AS16" s="51"/>
      <c r="AT16" s="51" t="s">
        <v>199</v>
      </c>
      <c r="AU16" s="69">
        <v>2015</v>
      </c>
      <c r="AV16" s="69">
        <v>2015</v>
      </c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</row>
    <row r="17" spans="1:62" s="42" customFormat="1" ht="52.5" customHeight="1">
      <c r="A17" s="50" t="s">
        <v>142</v>
      </c>
      <c r="B17" s="69">
        <f t="shared" si="5"/>
        <v>9</v>
      </c>
      <c r="C17" s="94" t="s">
        <v>174</v>
      </c>
      <c r="D17" s="95"/>
      <c r="E17" s="96"/>
      <c r="F17" s="75" t="s">
        <v>151</v>
      </c>
      <c r="G17" s="75">
        <v>3020000</v>
      </c>
      <c r="H17" s="50" t="s">
        <v>115</v>
      </c>
      <c r="I17" s="55" t="s">
        <v>191</v>
      </c>
      <c r="J17" s="50"/>
      <c r="K17" s="50" t="s">
        <v>116</v>
      </c>
      <c r="L17" s="52" t="s">
        <v>117</v>
      </c>
      <c r="M17" s="50" t="s">
        <v>152</v>
      </c>
      <c r="N17" s="52" t="s">
        <v>184</v>
      </c>
      <c r="O17" s="60" t="s">
        <v>118</v>
      </c>
      <c r="P17" s="70">
        <v>1781.7335593220346</v>
      </c>
      <c r="Q17" s="51">
        <f t="shared" ref="Q17:Q27" si="7">P17*1.18</f>
        <v>2102.4456000000005</v>
      </c>
      <c r="R17" s="51">
        <f t="shared" si="0"/>
        <v>1419.8036847708333</v>
      </c>
      <c r="S17" s="68"/>
      <c r="T17" s="68">
        <v>1.0840000000000001</v>
      </c>
      <c r="U17" s="68">
        <v>1.0509999999999999</v>
      </c>
      <c r="V17" s="68">
        <v>1.0680000000000001</v>
      </c>
      <c r="W17" s="68">
        <v>1.0740000000000001</v>
      </c>
      <c r="X17" s="68">
        <v>1.0669999999999999</v>
      </c>
      <c r="Y17" s="51">
        <v>0.9</v>
      </c>
      <c r="Z17" s="51">
        <f t="shared" si="1"/>
        <v>1781.7335593220346</v>
      </c>
      <c r="AA17" s="51">
        <f t="shared" si="2"/>
        <v>2102.4456000000005</v>
      </c>
      <c r="AB17" s="51">
        <f t="shared" si="3"/>
        <v>1781.7335593220346</v>
      </c>
      <c r="AC17" s="51">
        <f t="shared" si="4"/>
        <v>2102.4456000000005</v>
      </c>
      <c r="AD17" s="51" t="s">
        <v>130</v>
      </c>
      <c r="AE17" s="51" t="s">
        <v>175</v>
      </c>
      <c r="AF17" s="51" t="s">
        <v>201</v>
      </c>
      <c r="AG17" s="51" t="s">
        <v>125</v>
      </c>
      <c r="AH17" s="50" t="s">
        <v>189</v>
      </c>
      <c r="AI17" s="50" t="s">
        <v>197</v>
      </c>
      <c r="AJ17" s="51"/>
      <c r="AK17" s="51"/>
      <c r="AL17" s="51"/>
      <c r="AM17" s="51"/>
      <c r="AN17" s="71">
        <v>796</v>
      </c>
      <c r="AO17" s="51" t="s">
        <v>206</v>
      </c>
      <c r="AP17" s="72"/>
      <c r="AQ17" s="60" t="s">
        <v>126</v>
      </c>
      <c r="AR17" s="73" t="s">
        <v>204</v>
      </c>
      <c r="AS17" s="51"/>
      <c r="AT17" s="51" t="s">
        <v>199</v>
      </c>
      <c r="AU17" s="69">
        <v>2015</v>
      </c>
      <c r="AV17" s="69">
        <v>2015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</row>
    <row r="18" spans="1:62" s="42" customFormat="1" ht="39.75" customHeight="1">
      <c r="A18" s="50" t="s">
        <v>131</v>
      </c>
      <c r="B18" s="69">
        <f t="shared" si="5"/>
        <v>10</v>
      </c>
      <c r="C18" s="94" t="s">
        <v>174</v>
      </c>
      <c r="D18" s="95"/>
      <c r="E18" s="96"/>
      <c r="F18" s="50" t="s">
        <v>153</v>
      </c>
      <c r="G18" s="50" t="s">
        <v>154</v>
      </c>
      <c r="H18" s="50" t="s">
        <v>115</v>
      </c>
      <c r="I18" s="55" t="s">
        <v>155</v>
      </c>
      <c r="J18" s="50"/>
      <c r="K18" s="50" t="s">
        <v>116</v>
      </c>
      <c r="L18" s="52" t="s">
        <v>117</v>
      </c>
      <c r="M18" s="50" t="s">
        <v>156</v>
      </c>
      <c r="N18" s="52" t="s">
        <v>186</v>
      </c>
      <c r="O18" s="60" t="s">
        <v>118</v>
      </c>
      <c r="P18" s="70">
        <v>1247.3899999999999</v>
      </c>
      <c r="Q18" s="51">
        <f t="shared" si="7"/>
        <v>1471.9201999999998</v>
      </c>
      <c r="R18" s="51">
        <f t="shared" si="0"/>
        <v>994.0032330199748</v>
      </c>
      <c r="S18" s="68"/>
      <c r="T18" s="68">
        <v>1.0840000000000001</v>
      </c>
      <c r="U18" s="68">
        <v>1.0509999999999999</v>
      </c>
      <c r="V18" s="68">
        <v>1.0680000000000001</v>
      </c>
      <c r="W18" s="68">
        <v>1.0740000000000001</v>
      </c>
      <c r="X18" s="68">
        <v>1.0669999999999999</v>
      </c>
      <c r="Y18" s="51">
        <v>0.9</v>
      </c>
      <c r="Z18" s="51">
        <f t="shared" si="1"/>
        <v>1247.3899999999999</v>
      </c>
      <c r="AA18" s="51">
        <f t="shared" si="2"/>
        <v>1471.9201999999998</v>
      </c>
      <c r="AB18" s="51">
        <f t="shared" si="3"/>
        <v>1247.3899999999999</v>
      </c>
      <c r="AC18" s="51">
        <f t="shared" si="4"/>
        <v>1471.9201999999998</v>
      </c>
      <c r="AD18" s="51" t="s">
        <v>130</v>
      </c>
      <c r="AE18" s="51" t="s">
        <v>175</v>
      </c>
      <c r="AF18" s="51" t="s">
        <v>201</v>
      </c>
      <c r="AG18" s="51" t="s">
        <v>125</v>
      </c>
      <c r="AH18" s="50" t="s">
        <v>189</v>
      </c>
      <c r="AI18" s="50" t="s">
        <v>197</v>
      </c>
      <c r="AJ18" s="51"/>
      <c r="AK18" s="51"/>
      <c r="AL18" s="51"/>
      <c r="AM18" s="51"/>
      <c r="AN18" s="71">
        <v>796</v>
      </c>
      <c r="AO18" s="51" t="s">
        <v>206</v>
      </c>
      <c r="AP18" s="72"/>
      <c r="AQ18" s="60" t="s">
        <v>126</v>
      </c>
      <c r="AR18" s="73" t="s">
        <v>204</v>
      </c>
      <c r="AS18" s="51"/>
      <c r="AT18" s="51" t="s">
        <v>199</v>
      </c>
      <c r="AU18" s="69">
        <v>2015</v>
      </c>
      <c r="AV18" s="69">
        <v>2015</v>
      </c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</row>
    <row r="19" spans="1:62" s="42" customFormat="1" ht="35.25" customHeight="1">
      <c r="A19" s="50" t="s">
        <v>131</v>
      </c>
      <c r="B19" s="69">
        <f t="shared" si="5"/>
        <v>11</v>
      </c>
      <c r="C19" s="94" t="s">
        <v>174</v>
      </c>
      <c r="D19" s="95"/>
      <c r="E19" s="96"/>
      <c r="F19" s="50" t="s">
        <v>153</v>
      </c>
      <c r="G19" s="50" t="s">
        <v>154</v>
      </c>
      <c r="H19" s="50" t="s">
        <v>115</v>
      </c>
      <c r="I19" s="55" t="s">
        <v>157</v>
      </c>
      <c r="J19" s="50"/>
      <c r="K19" s="50" t="s">
        <v>116</v>
      </c>
      <c r="L19" s="52" t="s">
        <v>117</v>
      </c>
      <c r="M19" s="50" t="s">
        <v>156</v>
      </c>
      <c r="N19" s="52" t="s">
        <v>105</v>
      </c>
      <c r="O19" s="60" t="s">
        <v>118</v>
      </c>
      <c r="P19" s="70">
        <v>550</v>
      </c>
      <c r="Q19" s="51">
        <f t="shared" si="7"/>
        <v>649</v>
      </c>
      <c r="R19" s="51">
        <f t="shared" si="0"/>
        <v>438.27654395256195</v>
      </c>
      <c r="S19" s="68"/>
      <c r="T19" s="68">
        <v>1.0840000000000001</v>
      </c>
      <c r="U19" s="68">
        <v>1.0509999999999999</v>
      </c>
      <c r="V19" s="68">
        <v>1.0680000000000001</v>
      </c>
      <c r="W19" s="68">
        <v>1.0740000000000001</v>
      </c>
      <c r="X19" s="68">
        <v>1.0669999999999999</v>
      </c>
      <c r="Y19" s="51">
        <v>0.9</v>
      </c>
      <c r="Z19" s="51">
        <f t="shared" si="1"/>
        <v>550</v>
      </c>
      <c r="AA19" s="51">
        <f t="shared" si="2"/>
        <v>649</v>
      </c>
      <c r="AB19" s="51">
        <f t="shared" si="3"/>
        <v>550</v>
      </c>
      <c r="AC19" s="51">
        <f t="shared" si="4"/>
        <v>649</v>
      </c>
      <c r="AD19" s="51" t="s">
        <v>130</v>
      </c>
      <c r="AE19" s="51" t="s">
        <v>175</v>
      </c>
      <c r="AF19" s="51" t="s">
        <v>201</v>
      </c>
      <c r="AG19" s="51" t="s">
        <v>125</v>
      </c>
      <c r="AH19" s="50" t="s">
        <v>189</v>
      </c>
      <c r="AI19" s="50" t="s">
        <v>197</v>
      </c>
      <c r="AJ19" s="51"/>
      <c r="AK19" s="51"/>
      <c r="AL19" s="51"/>
      <c r="AM19" s="51"/>
      <c r="AN19" s="71">
        <v>796</v>
      </c>
      <c r="AO19" s="51" t="s">
        <v>206</v>
      </c>
      <c r="AP19" s="72"/>
      <c r="AQ19" s="60" t="s">
        <v>126</v>
      </c>
      <c r="AR19" s="73" t="s">
        <v>204</v>
      </c>
      <c r="AS19" s="51"/>
      <c r="AT19" s="51" t="s">
        <v>199</v>
      </c>
      <c r="AU19" s="69">
        <v>2015</v>
      </c>
      <c r="AV19" s="69">
        <v>2015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</row>
    <row r="20" spans="1:62" s="42" customFormat="1" ht="33" customHeight="1">
      <c r="A20" s="50" t="s">
        <v>131</v>
      </c>
      <c r="B20" s="69">
        <f t="shared" si="5"/>
        <v>12</v>
      </c>
      <c r="C20" s="94" t="s">
        <v>174</v>
      </c>
      <c r="D20" s="95"/>
      <c r="E20" s="96"/>
      <c r="F20" s="50" t="s">
        <v>158</v>
      </c>
      <c r="G20" s="50" t="s">
        <v>159</v>
      </c>
      <c r="H20" s="50" t="s">
        <v>115</v>
      </c>
      <c r="I20" s="55" t="s">
        <v>176</v>
      </c>
      <c r="J20" s="50"/>
      <c r="K20" s="50" t="s">
        <v>116</v>
      </c>
      <c r="L20" s="52" t="s">
        <v>117</v>
      </c>
      <c r="M20" s="50" t="s">
        <v>160</v>
      </c>
      <c r="N20" s="52" t="s">
        <v>185</v>
      </c>
      <c r="O20" s="60" t="s">
        <v>118</v>
      </c>
      <c r="P20" s="70">
        <v>647.4</v>
      </c>
      <c r="Q20" s="51">
        <f t="shared" si="7"/>
        <v>763.9319999999999</v>
      </c>
      <c r="R20" s="51">
        <f t="shared" si="0"/>
        <v>515.89133555434285</v>
      </c>
      <c r="S20" s="68"/>
      <c r="T20" s="68">
        <v>1.0840000000000001</v>
      </c>
      <c r="U20" s="68">
        <v>1.0509999999999999</v>
      </c>
      <c r="V20" s="68">
        <v>1.0680000000000001</v>
      </c>
      <c r="W20" s="68">
        <v>1.0740000000000001</v>
      </c>
      <c r="X20" s="68">
        <v>1.0669999999999999</v>
      </c>
      <c r="Y20" s="51">
        <v>0.9</v>
      </c>
      <c r="Z20" s="51">
        <f t="shared" si="1"/>
        <v>647.4</v>
      </c>
      <c r="AA20" s="51">
        <f t="shared" si="2"/>
        <v>763.9319999999999</v>
      </c>
      <c r="AB20" s="51">
        <f t="shared" si="3"/>
        <v>647.4</v>
      </c>
      <c r="AC20" s="51">
        <f t="shared" si="4"/>
        <v>763.9319999999999</v>
      </c>
      <c r="AD20" s="51" t="s">
        <v>130</v>
      </c>
      <c r="AE20" s="51" t="s">
        <v>175</v>
      </c>
      <c r="AF20" s="51" t="s">
        <v>201</v>
      </c>
      <c r="AG20" s="51" t="s">
        <v>125</v>
      </c>
      <c r="AH20" s="50" t="s">
        <v>193</v>
      </c>
      <c r="AI20" s="50" t="s">
        <v>192</v>
      </c>
      <c r="AJ20" s="51"/>
      <c r="AK20" s="51"/>
      <c r="AL20" s="51"/>
      <c r="AM20" s="51"/>
      <c r="AN20" s="71">
        <v>796</v>
      </c>
      <c r="AO20" s="51" t="s">
        <v>206</v>
      </c>
      <c r="AP20" s="72"/>
      <c r="AQ20" s="60" t="s">
        <v>126</v>
      </c>
      <c r="AR20" s="73" t="s">
        <v>204</v>
      </c>
      <c r="AS20" s="51"/>
      <c r="AT20" s="51" t="s">
        <v>198</v>
      </c>
      <c r="AU20" s="69">
        <v>2015</v>
      </c>
      <c r="AV20" s="69">
        <v>2015</v>
      </c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</row>
    <row r="21" spans="1:62" s="42" customFormat="1" ht="32.25" customHeight="1">
      <c r="A21" s="50" t="s">
        <v>131</v>
      </c>
      <c r="B21" s="69">
        <f t="shared" si="5"/>
        <v>13</v>
      </c>
      <c r="C21" s="94" t="s">
        <v>174</v>
      </c>
      <c r="D21" s="95"/>
      <c r="E21" s="96"/>
      <c r="F21" s="50" t="s">
        <v>161</v>
      </c>
      <c r="G21" s="50" t="s">
        <v>162</v>
      </c>
      <c r="H21" s="50" t="s">
        <v>115</v>
      </c>
      <c r="I21" s="55" t="s">
        <v>207</v>
      </c>
      <c r="J21" s="50"/>
      <c r="K21" s="50" t="s">
        <v>99</v>
      </c>
      <c r="L21" s="52" t="s">
        <v>117</v>
      </c>
      <c r="M21" s="50" t="s">
        <v>163</v>
      </c>
      <c r="N21" s="52" t="s">
        <v>164</v>
      </c>
      <c r="O21" s="60" t="s">
        <v>118</v>
      </c>
      <c r="P21" s="70">
        <v>800</v>
      </c>
      <c r="Q21" s="51">
        <f t="shared" ref="Q21" si="8">P21*1.18</f>
        <v>944</v>
      </c>
      <c r="R21" s="51">
        <f t="shared" si="0"/>
        <v>637.49315484009003</v>
      </c>
      <c r="S21" s="68"/>
      <c r="T21" s="68">
        <v>1.0840000000000001</v>
      </c>
      <c r="U21" s="68">
        <v>1.0509999999999999</v>
      </c>
      <c r="V21" s="68">
        <v>1.0680000000000001</v>
      </c>
      <c r="W21" s="68">
        <v>1.0740000000000001</v>
      </c>
      <c r="X21" s="68">
        <v>1.0669999999999999</v>
      </c>
      <c r="Y21" s="51">
        <v>0.9</v>
      </c>
      <c r="Z21" s="51">
        <f t="shared" si="1"/>
        <v>800</v>
      </c>
      <c r="AA21" s="51">
        <f t="shared" si="2"/>
        <v>944</v>
      </c>
      <c r="AB21" s="51">
        <f t="shared" si="3"/>
        <v>800</v>
      </c>
      <c r="AC21" s="51">
        <f t="shared" si="4"/>
        <v>944</v>
      </c>
      <c r="AD21" s="51" t="s">
        <v>130</v>
      </c>
      <c r="AE21" s="51" t="s">
        <v>175</v>
      </c>
      <c r="AF21" s="51" t="s">
        <v>201</v>
      </c>
      <c r="AG21" s="51" t="s">
        <v>125</v>
      </c>
      <c r="AH21" s="50" t="s">
        <v>190</v>
      </c>
      <c r="AI21" s="50" t="s">
        <v>194</v>
      </c>
      <c r="AJ21" s="51"/>
      <c r="AK21" s="51"/>
      <c r="AL21" s="51"/>
      <c r="AM21" s="51"/>
      <c r="AN21" s="71">
        <v>796</v>
      </c>
      <c r="AO21" s="51" t="s">
        <v>206</v>
      </c>
      <c r="AP21" s="72"/>
      <c r="AQ21" s="60" t="s">
        <v>126</v>
      </c>
      <c r="AR21" s="73" t="s">
        <v>204</v>
      </c>
      <c r="AS21" s="51"/>
      <c r="AT21" s="51" t="s">
        <v>199</v>
      </c>
      <c r="AU21" s="69">
        <v>2015</v>
      </c>
      <c r="AV21" s="69">
        <v>2015</v>
      </c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</row>
    <row r="22" spans="1:62" s="42" customFormat="1" ht="36" customHeight="1">
      <c r="A22" s="50" t="s">
        <v>131</v>
      </c>
      <c r="B22" s="69">
        <f t="shared" si="5"/>
        <v>14</v>
      </c>
      <c r="C22" s="94" t="s">
        <v>174</v>
      </c>
      <c r="D22" s="95"/>
      <c r="E22" s="96"/>
      <c r="F22" s="50" t="s">
        <v>161</v>
      </c>
      <c r="G22" s="50" t="s">
        <v>162</v>
      </c>
      <c r="H22" s="50" t="s">
        <v>115</v>
      </c>
      <c r="I22" s="55" t="s">
        <v>177</v>
      </c>
      <c r="J22" s="50"/>
      <c r="K22" s="50" t="s">
        <v>99</v>
      </c>
      <c r="L22" s="52" t="s">
        <v>117</v>
      </c>
      <c r="M22" s="50" t="s">
        <v>163</v>
      </c>
      <c r="N22" s="52" t="s">
        <v>164</v>
      </c>
      <c r="O22" s="60" t="s">
        <v>118</v>
      </c>
      <c r="P22" s="70">
        <v>175</v>
      </c>
      <c r="Q22" s="51">
        <f t="shared" si="7"/>
        <v>206.5</v>
      </c>
      <c r="R22" s="51">
        <f t="shared" si="0"/>
        <v>139.45162762126969</v>
      </c>
      <c r="S22" s="68"/>
      <c r="T22" s="68">
        <v>1.0840000000000001</v>
      </c>
      <c r="U22" s="68">
        <v>1.0509999999999999</v>
      </c>
      <c r="V22" s="68">
        <v>1.0680000000000001</v>
      </c>
      <c r="W22" s="68">
        <v>1.0740000000000001</v>
      </c>
      <c r="X22" s="68">
        <v>1.0669999999999999</v>
      </c>
      <c r="Y22" s="51">
        <v>0.9</v>
      </c>
      <c r="Z22" s="51">
        <f t="shared" si="1"/>
        <v>175</v>
      </c>
      <c r="AA22" s="51">
        <f t="shared" si="2"/>
        <v>206.5</v>
      </c>
      <c r="AB22" s="51">
        <f t="shared" si="3"/>
        <v>175</v>
      </c>
      <c r="AC22" s="51">
        <f t="shared" si="4"/>
        <v>206.5</v>
      </c>
      <c r="AD22" s="51" t="s">
        <v>130</v>
      </c>
      <c r="AE22" s="51" t="s">
        <v>175</v>
      </c>
      <c r="AF22" s="51" t="s">
        <v>201</v>
      </c>
      <c r="AG22" s="51" t="s">
        <v>125</v>
      </c>
      <c r="AH22" s="50" t="s">
        <v>190</v>
      </c>
      <c r="AI22" s="50" t="s">
        <v>194</v>
      </c>
      <c r="AJ22" s="51"/>
      <c r="AK22" s="51"/>
      <c r="AL22" s="51"/>
      <c r="AM22" s="51"/>
      <c r="AN22" s="71">
        <v>796</v>
      </c>
      <c r="AO22" s="51" t="s">
        <v>206</v>
      </c>
      <c r="AP22" s="72"/>
      <c r="AQ22" s="60" t="s">
        <v>126</v>
      </c>
      <c r="AR22" s="73" t="s">
        <v>204</v>
      </c>
      <c r="AS22" s="51"/>
      <c r="AT22" s="51" t="s">
        <v>199</v>
      </c>
      <c r="AU22" s="69">
        <v>2015</v>
      </c>
      <c r="AV22" s="69">
        <v>2015</v>
      </c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</row>
    <row r="23" spans="1:62" s="42" customFormat="1" ht="35.25" customHeight="1">
      <c r="A23" s="50" t="s">
        <v>131</v>
      </c>
      <c r="B23" s="69">
        <f t="shared" si="5"/>
        <v>15</v>
      </c>
      <c r="C23" s="94" t="s">
        <v>174</v>
      </c>
      <c r="D23" s="95"/>
      <c r="E23" s="96"/>
      <c r="F23" s="50" t="s">
        <v>165</v>
      </c>
      <c r="G23" s="50" t="s">
        <v>166</v>
      </c>
      <c r="H23" s="50" t="s">
        <v>115</v>
      </c>
      <c r="I23" s="55" t="s">
        <v>167</v>
      </c>
      <c r="J23" s="50"/>
      <c r="K23" s="50" t="s">
        <v>99</v>
      </c>
      <c r="L23" s="52" t="s">
        <v>117</v>
      </c>
      <c r="M23" s="50" t="s">
        <v>168</v>
      </c>
      <c r="N23" s="52" t="s">
        <v>167</v>
      </c>
      <c r="O23" s="60" t="s">
        <v>118</v>
      </c>
      <c r="P23" s="70">
        <v>1000</v>
      </c>
      <c r="Q23" s="51">
        <f t="shared" si="7"/>
        <v>1180</v>
      </c>
      <c r="R23" s="51">
        <f t="shared" si="0"/>
        <v>796.86644355011265</v>
      </c>
      <c r="S23" s="68"/>
      <c r="T23" s="68">
        <v>1.0840000000000001</v>
      </c>
      <c r="U23" s="68">
        <v>1.0509999999999999</v>
      </c>
      <c r="V23" s="68">
        <v>1.0680000000000001</v>
      </c>
      <c r="W23" s="68">
        <v>1.0740000000000001</v>
      </c>
      <c r="X23" s="68">
        <v>1.0669999999999999</v>
      </c>
      <c r="Y23" s="51">
        <v>0.9</v>
      </c>
      <c r="Z23" s="51">
        <f t="shared" si="1"/>
        <v>1000</v>
      </c>
      <c r="AA23" s="51">
        <f t="shared" si="2"/>
        <v>1180</v>
      </c>
      <c r="AB23" s="51">
        <f t="shared" si="3"/>
        <v>1000</v>
      </c>
      <c r="AC23" s="51">
        <f t="shared" si="4"/>
        <v>1180</v>
      </c>
      <c r="AD23" s="51" t="s">
        <v>124</v>
      </c>
      <c r="AE23" s="51" t="s">
        <v>175</v>
      </c>
      <c r="AF23" s="51" t="s">
        <v>201</v>
      </c>
      <c r="AG23" s="51" t="s">
        <v>125</v>
      </c>
      <c r="AH23" s="50" t="s">
        <v>193</v>
      </c>
      <c r="AI23" s="50" t="s">
        <v>192</v>
      </c>
      <c r="AJ23" s="51"/>
      <c r="AK23" s="51"/>
      <c r="AL23" s="51"/>
      <c r="AM23" s="51"/>
      <c r="AN23" s="71">
        <v>796</v>
      </c>
      <c r="AO23" s="51" t="s">
        <v>206</v>
      </c>
      <c r="AP23" s="72"/>
      <c r="AQ23" s="60" t="s">
        <v>126</v>
      </c>
      <c r="AR23" s="73" t="s">
        <v>204</v>
      </c>
      <c r="AS23" s="51"/>
      <c r="AT23" s="51" t="s">
        <v>203</v>
      </c>
      <c r="AU23" s="69">
        <v>2015</v>
      </c>
      <c r="AV23" s="69">
        <v>2015</v>
      </c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</row>
    <row r="24" spans="1:62" s="42" customFormat="1" ht="39.75" customHeight="1">
      <c r="A24" s="50" t="s">
        <v>131</v>
      </c>
      <c r="B24" s="69">
        <f t="shared" si="5"/>
        <v>16</v>
      </c>
      <c r="C24" s="94" t="s">
        <v>174</v>
      </c>
      <c r="D24" s="95"/>
      <c r="E24" s="96"/>
      <c r="F24" s="50" t="s">
        <v>169</v>
      </c>
      <c r="G24" s="50" t="s">
        <v>170</v>
      </c>
      <c r="H24" s="50" t="s">
        <v>115</v>
      </c>
      <c r="I24" s="55" t="s">
        <v>178</v>
      </c>
      <c r="J24" s="50"/>
      <c r="K24" s="50" t="s">
        <v>99</v>
      </c>
      <c r="L24" s="52" t="s">
        <v>117</v>
      </c>
      <c r="M24" s="50" t="s">
        <v>179</v>
      </c>
      <c r="N24" s="52" t="s">
        <v>178</v>
      </c>
      <c r="O24" s="60" t="s">
        <v>118</v>
      </c>
      <c r="P24" s="70">
        <v>1707.90426336</v>
      </c>
      <c r="Q24" s="51">
        <f t="shared" si="7"/>
        <v>2015.3270307647999</v>
      </c>
      <c r="R24" s="51">
        <f t="shared" si="0"/>
        <v>1360.9715962677581</v>
      </c>
      <c r="S24" s="68"/>
      <c r="T24" s="68">
        <v>1.0840000000000001</v>
      </c>
      <c r="U24" s="68">
        <v>1.0509999999999999</v>
      </c>
      <c r="V24" s="68">
        <v>1.0680000000000001</v>
      </c>
      <c r="W24" s="68">
        <v>1.0740000000000001</v>
      </c>
      <c r="X24" s="68">
        <v>1.0669999999999999</v>
      </c>
      <c r="Y24" s="51">
        <v>0.9</v>
      </c>
      <c r="Z24" s="51">
        <f t="shared" si="1"/>
        <v>1707.90426336</v>
      </c>
      <c r="AA24" s="51">
        <f t="shared" si="2"/>
        <v>2015.3270307647999</v>
      </c>
      <c r="AB24" s="51">
        <f t="shared" si="3"/>
        <v>1707.90426336</v>
      </c>
      <c r="AC24" s="51">
        <f t="shared" si="4"/>
        <v>2015.3270307647999</v>
      </c>
      <c r="AD24" s="51" t="s">
        <v>124</v>
      </c>
      <c r="AE24" s="51" t="s">
        <v>175</v>
      </c>
      <c r="AF24" s="51" t="s">
        <v>201</v>
      </c>
      <c r="AG24" s="51" t="s">
        <v>125</v>
      </c>
      <c r="AH24" s="50" t="s">
        <v>193</v>
      </c>
      <c r="AI24" s="50" t="s">
        <v>192</v>
      </c>
      <c r="AJ24" s="51"/>
      <c r="AK24" s="51"/>
      <c r="AL24" s="51"/>
      <c r="AM24" s="51"/>
      <c r="AN24" s="71">
        <v>796</v>
      </c>
      <c r="AO24" s="51" t="s">
        <v>206</v>
      </c>
      <c r="AP24" s="72"/>
      <c r="AQ24" s="60" t="s">
        <v>126</v>
      </c>
      <c r="AR24" s="73" t="s">
        <v>204</v>
      </c>
      <c r="AS24" s="51"/>
      <c r="AT24" s="51" t="s">
        <v>198</v>
      </c>
      <c r="AU24" s="69">
        <v>2015</v>
      </c>
      <c r="AV24" s="69">
        <v>2015</v>
      </c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</row>
    <row r="25" spans="1:62" s="42" customFormat="1" ht="39.75" customHeight="1">
      <c r="A25" s="50" t="s">
        <v>142</v>
      </c>
      <c r="B25" s="69">
        <f t="shared" si="5"/>
        <v>17</v>
      </c>
      <c r="C25" s="94" t="s">
        <v>174</v>
      </c>
      <c r="D25" s="95"/>
      <c r="E25" s="96"/>
      <c r="F25" s="75" t="s">
        <v>151</v>
      </c>
      <c r="G25" s="75">
        <v>3020000</v>
      </c>
      <c r="H25" s="50" t="s">
        <v>115</v>
      </c>
      <c r="I25" s="55" t="s">
        <v>180</v>
      </c>
      <c r="J25" s="50"/>
      <c r="K25" s="50" t="s">
        <v>116</v>
      </c>
      <c r="L25" s="60" t="s">
        <v>171</v>
      </c>
      <c r="M25" s="50" t="s">
        <v>172</v>
      </c>
      <c r="N25" s="52" t="s">
        <v>173</v>
      </c>
      <c r="O25" s="60" t="s">
        <v>118</v>
      </c>
      <c r="P25" s="70">
        <v>1600</v>
      </c>
      <c r="Q25" s="51">
        <f t="shared" si="7"/>
        <v>1888</v>
      </c>
      <c r="R25" s="51">
        <f t="shared" si="0"/>
        <v>1274.9863096801801</v>
      </c>
      <c r="S25" s="68"/>
      <c r="T25" s="68">
        <v>1.0840000000000001</v>
      </c>
      <c r="U25" s="68">
        <v>1.0509999999999999</v>
      </c>
      <c r="V25" s="68">
        <v>1.0680000000000001</v>
      </c>
      <c r="W25" s="68">
        <v>1.0740000000000001</v>
      </c>
      <c r="X25" s="68">
        <v>1.0669999999999999</v>
      </c>
      <c r="Y25" s="51">
        <v>0.9</v>
      </c>
      <c r="Z25" s="51">
        <f t="shared" si="1"/>
        <v>1600</v>
      </c>
      <c r="AA25" s="51">
        <f t="shared" si="2"/>
        <v>1888</v>
      </c>
      <c r="AB25" s="51">
        <f t="shared" si="3"/>
        <v>1600</v>
      </c>
      <c r="AC25" s="51">
        <f t="shared" si="4"/>
        <v>1888</v>
      </c>
      <c r="AD25" s="51" t="s">
        <v>130</v>
      </c>
      <c r="AE25" s="51" t="s">
        <v>175</v>
      </c>
      <c r="AF25" s="51" t="s">
        <v>201</v>
      </c>
      <c r="AG25" s="51" t="s">
        <v>125</v>
      </c>
      <c r="AH25" s="50" t="s">
        <v>190</v>
      </c>
      <c r="AI25" s="50" t="s">
        <v>194</v>
      </c>
      <c r="AJ25" s="51"/>
      <c r="AK25" s="51"/>
      <c r="AL25" s="51"/>
      <c r="AM25" s="51"/>
      <c r="AN25" s="71">
        <v>796</v>
      </c>
      <c r="AO25" s="51" t="s">
        <v>206</v>
      </c>
      <c r="AP25" s="72"/>
      <c r="AQ25" s="60" t="s">
        <v>126</v>
      </c>
      <c r="AR25" s="73" t="s">
        <v>204</v>
      </c>
      <c r="AS25" s="51"/>
      <c r="AT25" s="51" t="s">
        <v>199</v>
      </c>
      <c r="AU25" s="69">
        <v>2015</v>
      </c>
      <c r="AV25" s="69">
        <v>2015</v>
      </c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</row>
    <row r="26" spans="1:62" s="42" customFormat="1" ht="36" customHeight="1">
      <c r="A26" s="86" t="s">
        <v>131</v>
      </c>
      <c r="B26" s="69">
        <f t="shared" si="5"/>
        <v>18</v>
      </c>
      <c r="C26" s="94" t="s">
        <v>174</v>
      </c>
      <c r="D26" s="95"/>
      <c r="E26" s="96"/>
      <c r="F26" s="87" t="s">
        <v>212</v>
      </c>
      <c r="G26" s="88">
        <v>2222110</v>
      </c>
      <c r="H26" s="50" t="s">
        <v>115</v>
      </c>
      <c r="I26" s="55" t="s">
        <v>107</v>
      </c>
      <c r="J26" s="50"/>
      <c r="K26" s="50" t="s">
        <v>116</v>
      </c>
      <c r="L26" s="60" t="s">
        <v>117</v>
      </c>
      <c r="M26" s="50" t="s">
        <v>215</v>
      </c>
      <c r="N26" s="52" t="s">
        <v>107</v>
      </c>
      <c r="O26" s="60" t="s">
        <v>118</v>
      </c>
      <c r="P26" s="70">
        <v>230</v>
      </c>
      <c r="Q26" s="51">
        <f t="shared" si="7"/>
        <v>271.39999999999998</v>
      </c>
      <c r="R26" s="51">
        <f t="shared" si="0"/>
        <v>183.27928201652588</v>
      </c>
      <c r="S26" s="68"/>
      <c r="T26" s="68">
        <v>1.0840000000000001</v>
      </c>
      <c r="U26" s="68">
        <v>1.0509999999999999</v>
      </c>
      <c r="V26" s="68">
        <v>1.0680000000000001</v>
      </c>
      <c r="W26" s="68">
        <v>1.0740000000000001</v>
      </c>
      <c r="X26" s="68">
        <v>1.0669999999999999</v>
      </c>
      <c r="Y26" s="51">
        <v>0.9</v>
      </c>
      <c r="Z26" s="51">
        <f t="shared" si="1"/>
        <v>230</v>
      </c>
      <c r="AA26" s="51">
        <f t="shared" si="2"/>
        <v>271.39999999999998</v>
      </c>
      <c r="AB26" s="51">
        <f t="shared" si="3"/>
        <v>230</v>
      </c>
      <c r="AC26" s="51">
        <f t="shared" si="4"/>
        <v>271.39999999999998</v>
      </c>
      <c r="AD26" s="51" t="s">
        <v>130</v>
      </c>
      <c r="AE26" s="51" t="s">
        <v>175</v>
      </c>
      <c r="AF26" s="51" t="s">
        <v>201</v>
      </c>
      <c r="AG26" s="51" t="s">
        <v>125</v>
      </c>
      <c r="AH26" s="50" t="s">
        <v>190</v>
      </c>
      <c r="AI26" s="50" t="s">
        <v>194</v>
      </c>
      <c r="AJ26" s="51"/>
      <c r="AK26" s="51"/>
      <c r="AL26" s="51"/>
      <c r="AM26" s="51"/>
      <c r="AN26" s="71">
        <v>796</v>
      </c>
      <c r="AO26" s="51" t="s">
        <v>206</v>
      </c>
      <c r="AP26" s="72"/>
      <c r="AQ26" s="60" t="s">
        <v>126</v>
      </c>
      <c r="AR26" s="73" t="s">
        <v>204</v>
      </c>
      <c r="AS26" s="51"/>
      <c r="AT26" s="51" t="s">
        <v>199</v>
      </c>
      <c r="AU26" s="69">
        <v>2015</v>
      </c>
      <c r="AV26" s="69">
        <v>2015</v>
      </c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</row>
    <row r="27" spans="1:62" s="42" customFormat="1" ht="32.25" customHeight="1">
      <c r="A27" s="86" t="s">
        <v>131</v>
      </c>
      <c r="B27" s="69">
        <f t="shared" si="5"/>
        <v>19</v>
      </c>
      <c r="C27" s="94" t="s">
        <v>174</v>
      </c>
      <c r="D27" s="95"/>
      <c r="E27" s="96"/>
      <c r="F27" s="89" t="s">
        <v>213</v>
      </c>
      <c r="G27" s="87">
        <v>2200000</v>
      </c>
      <c r="H27" s="50" t="s">
        <v>115</v>
      </c>
      <c r="I27" s="55" t="s">
        <v>208</v>
      </c>
      <c r="J27" s="50"/>
      <c r="K27" s="50" t="s">
        <v>99</v>
      </c>
      <c r="L27" s="60" t="s">
        <v>117</v>
      </c>
      <c r="M27" s="50" t="s">
        <v>216</v>
      </c>
      <c r="N27" s="52" t="s">
        <v>181</v>
      </c>
      <c r="O27" s="60" t="s">
        <v>118</v>
      </c>
      <c r="P27" s="70">
        <v>210</v>
      </c>
      <c r="Q27" s="51">
        <f t="shared" si="7"/>
        <v>247.79999999999998</v>
      </c>
      <c r="R27" s="51">
        <f t="shared" si="0"/>
        <v>167.34195314552363</v>
      </c>
      <c r="S27" s="68"/>
      <c r="T27" s="68">
        <v>1.0840000000000001</v>
      </c>
      <c r="U27" s="68">
        <v>1.0509999999999999</v>
      </c>
      <c r="V27" s="68">
        <v>1.0680000000000001</v>
      </c>
      <c r="W27" s="68">
        <v>1.0740000000000001</v>
      </c>
      <c r="X27" s="68">
        <v>1.0669999999999999</v>
      </c>
      <c r="Y27" s="51">
        <v>0.9</v>
      </c>
      <c r="Z27" s="51">
        <f t="shared" si="1"/>
        <v>210</v>
      </c>
      <c r="AA27" s="51">
        <f t="shared" si="2"/>
        <v>247.79999999999998</v>
      </c>
      <c r="AB27" s="51">
        <f t="shared" si="3"/>
        <v>210</v>
      </c>
      <c r="AC27" s="51">
        <f t="shared" si="4"/>
        <v>247.79999999999998</v>
      </c>
      <c r="AD27" s="77" t="s">
        <v>124</v>
      </c>
      <c r="AE27" s="51" t="s">
        <v>175</v>
      </c>
      <c r="AF27" s="51" t="s">
        <v>201</v>
      </c>
      <c r="AG27" s="51" t="s">
        <v>125</v>
      </c>
      <c r="AH27" s="50" t="s">
        <v>190</v>
      </c>
      <c r="AI27" s="50" t="s">
        <v>194</v>
      </c>
      <c r="AJ27" s="51"/>
      <c r="AK27" s="51"/>
      <c r="AL27" s="51"/>
      <c r="AM27" s="51"/>
      <c r="AN27" s="71">
        <v>796</v>
      </c>
      <c r="AO27" s="51" t="s">
        <v>206</v>
      </c>
      <c r="AP27" s="72"/>
      <c r="AQ27" s="60" t="s">
        <v>126</v>
      </c>
      <c r="AR27" s="73" t="s">
        <v>204</v>
      </c>
      <c r="AS27" s="51"/>
      <c r="AT27" s="51" t="s">
        <v>199</v>
      </c>
      <c r="AU27" s="69">
        <v>2015</v>
      </c>
      <c r="AV27" s="69">
        <v>2015</v>
      </c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</row>
    <row r="28" spans="1:62" s="42" customFormat="1" ht="38.25" customHeight="1">
      <c r="A28" s="86" t="s">
        <v>131</v>
      </c>
      <c r="B28" s="69">
        <f t="shared" si="5"/>
        <v>20</v>
      </c>
      <c r="C28" s="94" t="s">
        <v>174</v>
      </c>
      <c r="D28" s="95"/>
      <c r="E28" s="96"/>
      <c r="F28" s="90" t="s">
        <v>214</v>
      </c>
      <c r="G28" s="75">
        <v>6611000</v>
      </c>
      <c r="H28" s="50" t="s">
        <v>115</v>
      </c>
      <c r="I28" s="85" t="s">
        <v>187</v>
      </c>
      <c r="J28" s="50"/>
      <c r="K28" s="50" t="s">
        <v>99</v>
      </c>
      <c r="L28" s="91" t="s">
        <v>218</v>
      </c>
      <c r="M28" s="50" t="s">
        <v>217</v>
      </c>
      <c r="N28" s="85" t="s">
        <v>187</v>
      </c>
      <c r="O28" s="60" t="s">
        <v>118</v>
      </c>
      <c r="P28" s="70">
        <v>550</v>
      </c>
      <c r="Q28" s="51">
        <f t="shared" ref="Q28:Q29" si="9">P28*1.18</f>
        <v>649</v>
      </c>
      <c r="R28" s="51">
        <f t="shared" si="0"/>
        <v>438.27654395256195</v>
      </c>
      <c r="S28" s="68"/>
      <c r="T28" s="68">
        <v>1.0840000000000001</v>
      </c>
      <c r="U28" s="68">
        <v>1.0509999999999999</v>
      </c>
      <c r="V28" s="68">
        <v>1.0680000000000001</v>
      </c>
      <c r="W28" s="68">
        <v>1.0740000000000001</v>
      </c>
      <c r="X28" s="68">
        <v>1.0669999999999999</v>
      </c>
      <c r="Y28" s="51">
        <v>0.9</v>
      </c>
      <c r="Z28" s="51">
        <f t="shared" si="1"/>
        <v>550</v>
      </c>
      <c r="AA28" s="51">
        <f t="shared" si="2"/>
        <v>649</v>
      </c>
      <c r="AB28" s="51">
        <f t="shared" si="3"/>
        <v>550</v>
      </c>
      <c r="AC28" s="51">
        <f t="shared" si="4"/>
        <v>649</v>
      </c>
      <c r="AD28" s="77" t="s">
        <v>124</v>
      </c>
      <c r="AE28" s="51" t="s">
        <v>175</v>
      </c>
      <c r="AF28" s="51" t="s">
        <v>201</v>
      </c>
      <c r="AG28" s="51" t="s">
        <v>125</v>
      </c>
      <c r="AH28" s="50" t="s">
        <v>196</v>
      </c>
      <c r="AI28" s="50" t="s">
        <v>195</v>
      </c>
      <c r="AJ28" s="51"/>
      <c r="AK28" s="51"/>
      <c r="AL28" s="51"/>
      <c r="AM28" s="51"/>
      <c r="AN28" s="71">
        <v>796</v>
      </c>
      <c r="AO28" s="51" t="s">
        <v>206</v>
      </c>
      <c r="AP28" s="72"/>
      <c r="AQ28" s="60" t="s">
        <v>126</v>
      </c>
      <c r="AR28" s="73" t="s">
        <v>204</v>
      </c>
      <c r="AS28" s="51"/>
      <c r="AT28" s="51" t="s">
        <v>200</v>
      </c>
      <c r="AU28" s="69">
        <v>2015</v>
      </c>
      <c r="AV28" s="69">
        <v>2015</v>
      </c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</row>
    <row r="29" spans="1:62" s="42" customFormat="1" ht="28.5" customHeight="1">
      <c r="A29" s="75">
        <v>8</v>
      </c>
      <c r="B29" s="49">
        <f t="shared" si="5"/>
        <v>21</v>
      </c>
      <c r="C29" s="94" t="s">
        <v>174</v>
      </c>
      <c r="D29" s="95"/>
      <c r="E29" s="96"/>
      <c r="F29" s="78" t="s">
        <v>220</v>
      </c>
      <c r="G29" s="78" t="s">
        <v>221</v>
      </c>
      <c r="H29" s="50" t="s">
        <v>115</v>
      </c>
      <c r="I29" s="79" t="s">
        <v>202</v>
      </c>
      <c r="J29" s="76"/>
      <c r="K29" s="50" t="s">
        <v>116</v>
      </c>
      <c r="L29" s="80" t="s">
        <v>222</v>
      </c>
      <c r="M29" s="78" t="s">
        <v>223</v>
      </c>
      <c r="N29" s="81" t="s">
        <v>224</v>
      </c>
      <c r="O29" s="60" t="s">
        <v>118</v>
      </c>
      <c r="P29" s="75">
        <v>250</v>
      </c>
      <c r="Q29" s="51">
        <f t="shared" si="9"/>
        <v>295</v>
      </c>
      <c r="R29" s="51">
        <f t="shared" ref="R29" si="10">P29/(T29*U29*V29*W29*X29*Y29)</f>
        <v>199.21661088752816</v>
      </c>
      <c r="S29" s="76"/>
      <c r="T29" s="68">
        <v>1.0840000000000001</v>
      </c>
      <c r="U29" s="68">
        <v>1.0509999999999999</v>
      </c>
      <c r="V29" s="68">
        <v>1.0680000000000001</v>
      </c>
      <c r="W29" s="68">
        <v>1.0740000000000001</v>
      </c>
      <c r="X29" s="68">
        <v>1.0669999999999999</v>
      </c>
      <c r="Y29" s="51">
        <v>0.9</v>
      </c>
      <c r="Z29" s="51">
        <f t="shared" si="1"/>
        <v>250</v>
      </c>
      <c r="AA29" s="51">
        <f t="shared" si="2"/>
        <v>295</v>
      </c>
      <c r="AB29" s="51">
        <f t="shared" si="3"/>
        <v>250</v>
      </c>
      <c r="AC29" s="51">
        <f t="shared" si="4"/>
        <v>295</v>
      </c>
      <c r="AD29" s="77" t="s">
        <v>130</v>
      </c>
      <c r="AE29" s="51" t="s">
        <v>175</v>
      </c>
      <c r="AF29" s="51" t="s">
        <v>201</v>
      </c>
      <c r="AG29" s="51" t="s">
        <v>209</v>
      </c>
      <c r="AH29" s="50" t="s">
        <v>210</v>
      </c>
      <c r="AI29" s="50" t="s">
        <v>210</v>
      </c>
      <c r="AJ29" s="76"/>
      <c r="AK29" s="76"/>
      <c r="AL29" s="76"/>
      <c r="AM29" s="76"/>
      <c r="AN29" s="71">
        <v>796</v>
      </c>
      <c r="AO29" s="51" t="s">
        <v>206</v>
      </c>
      <c r="AP29" s="76"/>
      <c r="AQ29" s="60" t="s">
        <v>126</v>
      </c>
      <c r="AR29" s="73" t="s">
        <v>204</v>
      </c>
      <c r="AS29" s="51"/>
      <c r="AT29" s="51" t="s">
        <v>200</v>
      </c>
      <c r="AU29" s="69">
        <v>2015</v>
      </c>
      <c r="AV29" s="69">
        <v>2015</v>
      </c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</row>
    <row r="30" spans="1:62">
      <c r="A30" s="66"/>
      <c r="B30" s="62"/>
      <c r="C30" s="97"/>
      <c r="D30" s="98"/>
      <c r="E30" s="99"/>
      <c r="F30" s="66"/>
      <c r="G30" s="66"/>
      <c r="H30" s="66"/>
      <c r="I30" s="63"/>
      <c r="J30" s="66"/>
      <c r="K30" s="66"/>
      <c r="L30" s="61"/>
      <c r="M30" s="66"/>
      <c r="N30" s="61"/>
      <c r="O30" s="61"/>
      <c r="P30" s="82">
        <f>SUM(P9:P29)</f>
        <v>18736.606137379193</v>
      </c>
      <c r="Q30" s="82">
        <f>SUM(Q9:Q29)</f>
        <v>22109.195242107449</v>
      </c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7"/>
      <c r="AO30" s="66"/>
      <c r="AP30" s="66"/>
      <c r="AQ30" s="66"/>
      <c r="AR30" s="61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</row>
    <row r="31" spans="1:62">
      <c r="A31" s="39"/>
      <c r="B31" s="39"/>
      <c r="C31" s="39"/>
      <c r="D31" s="39"/>
      <c r="E31" s="39"/>
      <c r="F31" s="39"/>
      <c r="G31" s="39"/>
      <c r="H31" s="39"/>
      <c r="I31" s="56"/>
      <c r="J31" s="39"/>
      <c r="K31" s="39"/>
      <c r="L31" s="56"/>
      <c r="M31" s="39"/>
      <c r="N31" s="56"/>
      <c r="O31" s="56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56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</row>
    <row r="32" spans="1:62">
      <c r="A32" s="39"/>
      <c r="B32" s="39"/>
      <c r="C32" s="39"/>
      <c r="D32" s="39"/>
      <c r="E32" s="39"/>
      <c r="F32" s="39"/>
      <c r="G32" s="39"/>
      <c r="H32" s="39"/>
      <c r="I32" s="56"/>
      <c r="J32" s="39"/>
      <c r="K32" s="39"/>
      <c r="L32" s="56"/>
      <c r="M32" s="39"/>
      <c r="N32" s="56"/>
      <c r="O32" s="56"/>
      <c r="P32" s="83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56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</row>
    <row r="33" spans="1:62">
      <c r="A33" s="39"/>
      <c r="B33" s="39"/>
      <c r="C33" s="39"/>
      <c r="D33" s="39"/>
      <c r="E33" s="39"/>
      <c r="F33" s="39"/>
      <c r="G33" s="39"/>
      <c r="H33" s="39"/>
      <c r="I33" s="56"/>
      <c r="J33" s="39"/>
      <c r="K33" s="39"/>
      <c r="L33" s="56"/>
      <c r="M33" s="39"/>
      <c r="N33" s="56"/>
      <c r="O33" s="56"/>
      <c r="P33" s="83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56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</row>
    <row r="34" spans="1:62">
      <c r="A34" s="39"/>
      <c r="B34" s="39"/>
      <c r="C34" s="39"/>
      <c r="D34" s="39"/>
      <c r="E34" s="39"/>
      <c r="F34" s="39"/>
      <c r="G34" s="39"/>
      <c r="H34" s="39"/>
      <c r="I34" s="56"/>
      <c r="J34" s="39"/>
      <c r="K34" s="39"/>
      <c r="L34" s="56"/>
      <c r="M34" s="39"/>
      <c r="N34" s="56"/>
      <c r="O34" s="56"/>
      <c r="P34" s="83"/>
      <c r="Q34" s="39"/>
      <c r="R34" s="83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56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</row>
    <row r="35" spans="1:62">
      <c r="A35" s="39"/>
      <c r="B35" s="39"/>
      <c r="C35" s="39"/>
      <c r="D35" s="39"/>
      <c r="E35" s="39"/>
      <c r="F35" s="39"/>
      <c r="G35" s="39"/>
      <c r="H35" s="39"/>
      <c r="I35" s="56"/>
      <c r="J35" s="39"/>
      <c r="K35" s="39"/>
      <c r="L35" s="56"/>
      <c r="M35" s="39"/>
      <c r="N35" s="56"/>
      <c r="O35" s="56"/>
      <c r="P35" s="83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56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</row>
    <row r="36" spans="1:62">
      <c r="A36" s="39"/>
      <c r="B36" s="39"/>
      <c r="C36" s="39"/>
      <c r="D36" s="39"/>
      <c r="E36" s="39"/>
      <c r="F36" s="39"/>
      <c r="G36" s="39"/>
      <c r="H36" s="39"/>
      <c r="I36" s="56"/>
      <c r="J36" s="39"/>
      <c r="K36" s="39"/>
      <c r="L36" s="56"/>
      <c r="M36" s="39"/>
      <c r="N36" s="56"/>
      <c r="O36" s="56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56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</row>
    <row r="37" spans="1:62">
      <c r="A37" s="39"/>
      <c r="B37" s="39"/>
      <c r="C37" s="39"/>
      <c r="D37" s="39"/>
      <c r="E37" s="39"/>
      <c r="F37" s="39"/>
      <c r="G37" s="39"/>
      <c r="H37" s="39"/>
      <c r="I37" s="56"/>
      <c r="J37" s="39"/>
      <c r="K37" s="39"/>
      <c r="L37" s="56"/>
      <c r="M37" s="39"/>
      <c r="N37" s="56"/>
      <c r="O37" s="56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56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</row>
    <row r="38" spans="1:62">
      <c r="A38" s="39"/>
      <c r="B38" s="39"/>
      <c r="C38" s="39"/>
      <c r="D38" s="39"/>
      <c r="E38" s="39"/>
      <c r="F38" s="39"/>
      <c r="G38" s="39"/>
      <c r="H38" s="39"/>
      <c r="I38" s="56"/>
      <c r="J38" s="39"/>
      <c r="K38" s="39"/>
      <c r="L38" s="56"/>
      <c r="M38" s="39"/>
      <c r="N38" s="56"/>
      <c r="O38" s="56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56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</row>
    <row r="39" spans="1:62">
      <c r="A39" s="39"/>
      <c r="B39" s="39"/>
      <c r="C39" s="39"/>
      <c r="D39" s="39"/>
      <c r="E39" s="39"/>
      <c r="F39" s="39"/>
      <c r="G39" s="39"/>
      <c r="H39" s="39"/>
      <c r="I39" s="56"/>
      <c r="J39" s="39"/>
      <c r="K39" s="39"/>
      <c r="L39" s="56"/>
      <c r="M39" s="39"/>
      <c r="N39" s="56"/>
      <c r="O39" s="56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56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</row>
    <row r="40" spans="1:62">
      <c r="A40" s="39"/>
      <c r="B40" s="39"/>
      <c r="C40" s="39"/>
      <c r="D40" s="39"/>
      <c r="E40" s="39"/>
      <c r="F40" s="39"/>
      <c r="G40" s="39"/>
      <c r="H40" s="39"/>
      <c r="I40" s="56"/>
      <c r="J40" s="39"/>
      <c r="K40" s="39"/>
      <c r="L40" s="56"/>
      <c r="M40" s="39"/>
      <c r="N40" s="56"/>
      <c r="O40" s="56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56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</row>
    <row r="41" spans="1:62">
      <c r="A41" s="39"/>
      <c r="B41" s="39"/>
      <c r="C41" s="39"/>
      <c r="D41" s="39"/>
      <c r="E41" s="39"/>
      <c r="F41" s="39"/>
      <c r="G41" s="39"/>
      <c r="H41" s="39"/>
      <c r="I41" s="56"/>
      <c r="J41" s="39"/>
      <c r="K41" s="39"/>
      <c r="L41" s="56"/>
      <c r="M41" s="39"/>
      <c r="N41" s="56"/>
      <c r="O41" s="56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56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</row>
  </sheetData>
  <mergeCells count="79">
    <mergeCell ref="S6:X6"/>
    <mergeCell ref="C26:E26"/>
    <mergeCell ref="C27:E27"/>
    <mergeCell ref="C23:E23"/>
    <mergeCell ref="C24:E24"/>
    <mergeCell ref="C25:E25"/>
    <mergeCell ref="C21:E21"/>
    <mergeCell ref="C22:E22"/>
    <mergeCell ref="C18:E18"/>
    <mergeCell ref="C19:E19"/>
    <mergeCell ref="C20:E20"/>
    <mergeCell ref="C14:E14"/>
    <mergeCell ref="C15:E15"/>
    <mergeCell ref="C16:E16"/>
    <mergeCell ref="C17:E17"/>
    <mergeCell ref="C9:E9"/>
    <mergeCell ref="C10:E10"/>
    <mergeCell ref="C11:E11"/>
    <mergeCell ref="C12:E12"/>
    <mergeCell ref="C13:E13"/>
    <mergeCell ref="R5:AA5"/>
    <mergeCell ref="Y6:Y7"/>
    <mergeCell ref="Z6:AA6"/>
    <mergeCell ref="H5:H7"/>
    <mergeCell ref="I5:I7"/>
    <mergeCell ref="J5:J7"/>
    <mergeCell ref="K5:K7"/>
    <mergeCell ref="L5:L7"/>
    <mergeCell ref="M5:M7"/>
    <mergeCell ref="N5:N7"/>
    <mergeCell ref="O5:O7"/>
    <mergeCell ref="P5:Q6"/>
    <mergeCell ref="A5:A7"/>
    <mergeCell ref="B5:B7"/>
    <mergeCell ref="C5:E5"/>
    <mergeCell ref="F5:F7"/>
    <mergeCell ref="G5:G7"/>
    <mergeCell ref="BJ5:BJ7"/>
    <mergeCell ref="C6:C7"/>
    <mergeCell ref="D6:D7"/>
    <mergeCell ref="E6:E7"/>
    <mergeCell ref="R6:R7"/>
    <mergeCell ref="AB5:AC6"/>
    <mergeCell ref="AD5:AD7"/>
    <mergeCell ref="AE5:AI5"/>
    <mergeCell ref="AJ5:AK5"/>
    <mergeCell ref="AL5:AU5"/>
    <mergeCell ref="AV5:AV7"/>
    <mergeCell ref="AE6:AE7"/>
    <mergeCell ref="AF6:AF7"/>
    <mergeCell ref="AG6:AG7"/>
    <mergeCell ref="AH6:AH7"/>
    <mergeCell ref="AN6:AO6"/>
    <mergeCell ref="AM6:AM7"/>
    <mergeCell ref="AW5:AW7"/>
    <mergeCell ref="AX5:AX7"/>
    <mergeCell ref="AY5:AY7"/>
    <mergeCell ref="AZ5:BI5"/>
    <mergeCell ref="AP6:AP7"/>
    <mergeCell ref="AQ6:AR6"/>
    <mergeCell ref="AS6:AS7"/>
    <mergeCell ref="AT6:AT7"/>
    <mergeCell ref="AU6:AU7"/>
    <mergeCell ref="A4:I4"/>
    <mergeCell ref="C29:E29"/>
    <mergeCell ref="C30:E30"/>
    <mergeCell ref="C28:E28"/>
    <mergeCell ref="BI6:BI7"/>
    <mergeCell ref="BA6:BA7"/>
    <mergeCell ref="BB6:BB7"/>
    <mergeCell ref="BC6:BC7"/>
    <mergeCell ref="BD6:BD7"/>
    <mergeCell ref="BE6:BE7"/>
    <mergeCell ref="BF6:BH6"/>
    <mergeCell ref="AZ6:AZ7"/>
    <mergeCell ref="AI6:AI7"/>
    <mergeCell ref="AJ6:AJ7"/>
    <mergeCell ref="AK6:AK7"/>
    <mergeCell ref="AL6:AL7"/>
  </mergeCells>
  <printOptions horizontalCentered="1"/>
  <pageMargins left="0.39370078740157483" right="0.39370078740157483" top="0.74803149606299213" bottom="0.39370078740157483" header="0.31496062992125984" footer="0.31496062992125984"/>
  <pageSetup paperSize="9" scale="50" fitToWidth="3" orientation="landscape" r:id="rId1"/>
  <colBreaks count="1" manualBreakCount="1">
    <brk id="17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opLeftCell="D1" workbookViewId="0">
      <selection activeCell="I15" sqref="I15"/>
    </sheetView>
  </sheetViews>
  <sheetFormatPr defaultRowHeight="15"/>
  <cols>
    <col min="2" max="2" width="6" customWidth="1"/>
    <col min="3" max="3" width="22.140625" customWidth="1"/>
    <col min="4" max="4" width="17" customWidth="1"/>
    <col min="5" max="5" width="12.28515625" customWidth="1"/>
    <col min="6" max="6" width="12.140625" customWidth="1"/>
    <col min="8" max="8" width="15.5703125" customWidth="1"/>
    <col min="9" max="9" width="11.5703125" customWidth="1"/>
    <col min="10" max="11" width="15.28515625" customWidth="1"/>
    <col min="13" max="13" width="15.42578125" customWidth="1"/>
    <col min="14" max="14" width="15.85546875" customWidth="1"/>
    <col min="15" max="15" width="17" customWidth="1"/>
    <col min="16" max="17" width="11.7109375" bestFit="1" customWidth="1"/>
    <col min="18" max="18" width="12.42578125" bestFit="1" customWidth="1"/>
    <col min="19" max="19" width="11.7109375" bestFit="1" customWidth="1"/>
    <col min="20" max="20" width="12.7109375" customWidth="1"/>
    <col min="21" max="21" width="12.42578125" customWidth="1"/>
    <col min="22" max="22" width="12.5703125" customWidth="1"/>
    <col min="23" max="23" width="13.140625" customWidth="1"/>
    <col min="24" max="24" width="17.42578125" customWidth="1"/>
  </cols>
  <sheetData>
    <row r="1" spans="1:24">
      <c r="A1" t="s">
        <v>108</v>
      </c>
    </row>
    <row r="3" spans="1:24" s="129" customFormat="1" ht="23.25">
      <c r="A3" s="129" t="s">
        <v>62</v>
      </c>
    </row>
    <row r="6" spans="1:24" s="3" customFormat="1" ht="71.25" customHeight="1">
      <c r="A6" s="126" t="s">
        <v>39</v>
      </c>
      <c r="B6" s="126" t="s">
        <v>18</v>
      </c>
      <c r="C6" s="126" t="s">
        <v>20</v>
      </c>
      <c r="D6" s="126"/>
      <c r="E6" s="126" t="s">
        <v>41</v>
      </c>
      <c r="F6" s="126" t="s">
        <v>42</v>
      </c>
      <c r="G6" s="126" t="s">
        <v>21</v>
      </c>
      <c r="H6" s="126" t="s">
        <v>22</v>
      </c>
      <c r="I6" s="126" t="s">
        <v>61</v>
      </c>
      <c r="J6" s="126" t="s">
        <v>54</v>
      </c>
      <c r="K6" s="126"/>
      <c r="L6" s="126" t="s">
        <v>48</v>
      </c>
      <c r="M6" s="4"/>
      <c r="N6" s="126" t="s">
        <v>40</v>
      </c>
      <c r="O6" s="126"/>
      <c r="P6" s="126"/>
      <c r="Q6" s="126"/>
      <c r="R6" s="126"/>
      <c r="S6" s="126"/>
      <c r="T6" s="126"/>
      <c r="U6" s="126"/>
      <c r="V6" s="126"/>
      <c r="W6" s="126"/>
      <c r="X6" s="126" t="s">
        <v>56</v>
      </c>
    </row>
    <row r="7" spans="1:24" s="3" customFormat="1" ht="126" customHeight="1">
      <c r="A7" s="126"/>
      <c r="B7" s="126"/>
      <c r="C7" s="126" t="s">
        <v>59</v>
      </c>
      <c r="D7" s="126" t="s">
        <v>60</v>
      </c>
      <c r="E7" s="126"/>
      <c r="F7" s="126"/>
      <c r="G7" s="126"/>
      <c r="H7" s="126"/>
      <c r="I7" s="126"/>
      <c r="J7" s="126"/>
      <c r="K7" s="126"/>
      <c r="L7" s="126"/>
      <c r="M7" s="126" t="s">
        <v>49</v>
      </c>
      <c r="N7" s="126" t="s">
        <v>37</v>
      </c>
      <c r="O7" s="126" t="s">
        <v>38</v>
      </c>
      <c r="P7" s="126" t="s">
        <v>24</v>
      </c>
      <c r="Q7" s="126"/>
      <c r="R7" s="126" t="s">
        <v>44</v>
      </c>
      <c r="S7" s="126" t="s">
        <v>34</v>
      </c>
      <c r="T7" s="126"/>
      <c r="U7" s="128" t="s">
        <v>32</v>
      </c>
      <c r="V7" s="126" t="s">
        <v>29</v>
      </c>
      <c r="W7" s="127" t="s">
        <v>30</v>
      </c>
      <c r="X7" s="126"/>
    </row>
    <row r="8" spans="1:24" s="3" customFormat="1" ht="28.5">
      <c r="A8" s="126"/>
      <c r="B8" s="126"/>
      <c r="C8" s="126"/>
      <c r="D8" s="126"/>
      <c r="E8" s="126"/>
      <c r="F8" s="126"/>
      <c r="G8" s="126"/>
      <c r="H8" s="126"/>
      <c r="I8" s="126"/>
      <c r="J8" s="4" t="s">
        <v>52</v>
      </c>
      <c r="K8" s="4" t="s">
        <v>53</v>
      </c>
      <c r="L8" s="126"/>
      <c r="M8" s="126"/>
      <c r="N8" s="126"/>
      <c r="O8" s="126"/>
      <c r="P8" s="4" t="s">
        <v>43</v>
      </c>
      <c r="Q8" s="4" t="s">
        <v>36</v>
      </c>
      <c r="R8" s="126"/>
      <c r="S8" s="4" t="s">
        <v>35</v>
      </c>
      <c r="T8" s="4" t="s">
        <v>25</v>
      </c>
      <c r="U8" s="128"/>
      <c r="V8" s="126"/>
      <c r="W8" s="127"/>
      <c r="X8" s="126"/>
    </row>
    <row r="9" spans="1:24" s="3" customForma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 ht="30" customHeight="1">
      <c r="A10" s="23"/>
      <c r="B10" s="24">
        <v>1</v>
      </c>
      <c r="C10" s="24" t="s">
        <v>109</v>
      </c>
      <c r="D10" s="24" t="s">
        <v>101</v>
      </c>
      <c r="E10" s="24" t="s">
        <v>98</v>
      </c>
      <c r="F10" s="24"/>
      <c r="G10" s="24">
        <v>1</v>
      </c>
      <c r="H10" s="24" t="s">
        <v>102</v>
      </c>
      <c r="I10" s="24"/>
      <c r="J10" s="34">
        <v>425.6</v>
      </c>
      <c r="K10" s="25">
        <f>J10*1.18</f>
        <v>502.20800000000003</v>
      </c>
      <c r="L10" s="24"/>
      <c r="M10" s="24"/>
      <c r="N10" s="24" t="s">
        <v>102</v>
      </c>
      <c r="O10" s="24"/>
      <c r="P10" s="24"/>
      <c r="Q10" s="24"/>
      <c r="R10" s="24"/>
      <c r="S10" s="23"/>
      <c r="T10" s="23"/>
      <c r="U10" s="23"/>
      <c r="V10" s="23"/>
      <c r="W10" s="23"/>
      <c r="X10" s="7"/>
    </row>
    <row r="11" spans="1:24">
      <c r="A11" s="8"/>
      <c r="B11" s="8"/>
      <c r="C11" s="8"/>
      <c r="D11" s="8"/>
      <c r="E11" s="8"/>
      <c r="F11" s="8"/>
      <c r="G11" s="8"/>
      <c r="H11" s="8"/>
      <c r="I11" s="8"/>
      <c r="J11" s="92">
        <f>SUM(J10:J10)</f>
        <v>425.6</v>
      </c>
      <c r="K11" s="26">
        <f>SUM(K10:K10)</f>
        <v>502.20800000000003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M7:M8"/>
    <mergeCell ref="N7:N8"/>
    <mergeCell ref="N6:W6"/>
    <mergeCell ref="X6:X8"/>
    <mergeCell ref="C7:C8"/>
    <mergeCell ref="D7:D8"/>
    <mergeCell ref="I6:I8"/>
    <mergeCell ref="J6:K7"/>
    <mergeCell ref="L6:L8"/>
    <mergeCell ref="W7:W8"/>
    <mergeCell ref="O7:O8"/>
    <mergeCell ref="P7:Q7"/>
    <mergeCell ref="R7:R8"/>
    <mergeCell ref="S7:T7"/>
    <mergeCell ref="U7:U8"/>
    <mergeCell ref="V7:V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70" zoomScaleNormal="70" workbookViewId="0">
      <selection activeCell="I15" sqref="I15"/>
    </sheetView>
  </sheetViews>
  <sheetFormatPr defaultRowHeight="15"/>
  <cols>
    <col min="2" max="2" width="11.5703125" customWidth="1"/>
    <col min="3" max="3" width="18.85546875" customWidth="1"/>
    <col min="4" max="4" width="18.5703125" customWidth="1"/>
    <col min="5" max="5" width="12.28515625" customWidth="1"/>
    <col min="6" max="6" width="12.140625" customWidth="1"/>
    <col min="8" max="8" width="19.140625" customWidth="1"/>
    <col min="9" max="9" width="11.5703125" customWidth="1"/>
    <col min="10" max="11" width="15.28515625" customWidth="1"/>
    <col min="12" max="12" width="9.85546875" customWidth="1"/>
    <col min="13" max="13" width="15.42578125" customWidth="1"/>
    <col min="14" max="14" width="17.28515625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4.285156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110</v>
      </c>
    </row>
    <row r="2" spans="1:25" ht="13.5" customHeight="1"/>
    <row r="3" spans="1:25" s="129" customFormat="1" ht="23.25">
      <c r="A3" s="129" t="s">
        <v>97</v>
      </c>
    </row>
    <row r="6" spans="1:25" s="3" customFormat="1" ht="84" customHeight="1">
      <c r="A6" s="126" t="s">
        <v>39</v>
      </c>
      <c r="B6" s="126" t="s">
        <v>18</v>
      </c>
      <c r="C6" s="126" t="s">
        <v>20</v>
      </c>
      <c r="D6" s="126"/>
      <c r="E6" s="126" t="s">
        <v>41</v>
      </c>
      <c r="F6" s="126" t="s">
        <v>42</v>
      </c>
      <c r="G6" s="126" t="s">
        <v>21</v>
      </c>
      <c r="H6" s="126" t="s">
        <v>22</v>
      </c>
      <c r="I6" s="126" t="s">
        <v>61</v>
      </c>
      <c r="J6" s="126" t="s">
        <v>67</v>
      </c>
      <c r="K6" s="126"/>
      <c r="L6" s="126" t="s">
        <v>48</v>
      </c>
      <c r="M6" s="132" t="s">
        <v>40</v>
      </c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4"/>
      <c r="Y6" s="135" t="s">
        <v>56</v>
      </c>
    </row>
    <row r="7" spans="1:25" s="3" customFormat="1" ht="126" customHeight="1">
      <c r="A7" s="126"/>
      <c r="B7" s="126"/>
      <c r="C7" s="126" t="s">
        <v>59</v>
      </c>
      <c r="D7" s="126" t="s">
        <v>60</v>
      </c>
      <c r="E7" s="126"/>
      <c r="F7" s="126"/>
      <c r="G7" s="126"/>
      <c r="H7" s="126"/>
      <c r="I7" s="126"/>
      <c r="J7" s="126"/>
      <c r="K7" s="126"/>
      <c r="L7" s="126"/>
      <c r="M7" s="126" t="s">
        <v>63</v>
      </c>
      <c r="N7" s="126" t="s">
        <v>37</v>
      </c>
      <c r="O7" s="126" t="s">
        <v>38</v>
      </c>
      <c r="P7" s="126" t="s">
        <v>24</v>
      </c>
      <c r="Q7" s="126"/>
      <c r="R7" s="126" t="s">
        <v>44</v>
      </c>
      <c r="S7" s="126" t="s">
        <v>34</v>
      </c>
      <c r="T7" s="126"/>
      <c r="U7" s="128" t="s">
        <v>64</v>
      </c>
      <c r="V7" s="128" t="s">
        <v>68</v>
      </c>
      <c r="W7" s="135" t="s">
        <v>65</v>
      </c>
      <c r="X7" s="130" t="s">
        <v>66</v>
      </c>
      <c r="Y7" s="137"/>
    </row>
    <row r="8" spans="1:25" s="3" customFormat="1" ht="28.5">
      <c r="A8" s="126"/>
      <c r="B8" s="126"/>
      <c r="C8" s="126"/>
      <c r="D8" s="126"/>
      <c r="E8" s="126"/>
      <c r="F8" s="126"/>
      <c r="G8" s="126"/>
      <c r="H8" s="126"/>
      <c r="I8" s="126"/>
      <c r="J8" s="4" t="s">
        <v>52</v>
      </c>
      <c r="K8" s="4" t="s">
        <v>53</v>
      </c>
      <c r="L8" s="126"/>
      <c r="M8" s="126"/>
      <c r="N8" s="126"/>
      <c r="O8" s="126"/>
      <c r="P8" s="4" t="s">
        <v>43</v>
      </c>
      <c r="Q8" s="4" t="s">
        <v>36</v>
      </c>
      <c r="R8" s="126"/>
      <c r="S8" s="4" t="s">
        <v>35</v>
      </c>
      <c r="T8" s="4" t="s">
        <v>25</v>
      </c>
      <c r="U8" s="128"/>
      <c r="V8" s="128"/>
      <c r="W8" s="136"/>
      <c r="X8" s="131"/>
      <c r="Y8" s="136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25.5" customHeight="1">
      <c r="A10" s="9"/>
      <c r="B10" s="9"/>
      <c r="C10" s="9"/>
      <c r="D10" s="9"/>
      <c r="E10" s="9"/>
      <c r="F10" s="9"/>
      <c r="G10" s="7"/>
      <c r="H10" s="9"/>
      <c r="I10" s="9"/>
      <c r="J10" s="2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27.75" customHeight="1">
      <c r="A11" s="9"/>
      <c r="B11" s="9"/>
      <c r="C11" s="9"/>
      <c r="D11" s="9"/>
      <c r="E11" s="9"/>
      <c r="F11" s="9"/>
      <c r="G11" s="8"/>
      <c r="H11" s="9"/>
      <c r="I11" s="9"/>
      <c r="J11" s="29"/>
      <c r="K11" s="9"/>
      <c r="L11" s="9"/>
      <c r="M11" s="2"/>
      <c r="N11" s="9"/>
      <c r="O11" s="9"/>
      <c r="P11" s="9"/>
      <c r="Q11" s="9"/>
      <c r="R11" s="9"/>
      <c r="S11" s="9"/>
      <c r="T11" s="9"/>
      <c r="U11" s="2"/>
      <c r="V11" s="2"/>
      <c r="W11" s="2"/>
      <c r="X11" s="9"/>
      <c r="Y11" s="9"/>
    </row>
    <row r="12" spans="1:25" ht="36" customHeight="1">
      <c r="A12" s="9"/>
      <c r="B12" s="9"/>
      <c r="C12" s="9"/>
      <c r="D12" s="9"/>
      <c r="E12" s="9"/>
      <c r="F12" s="9"/>
      <c r="G12" s="8"/>
      <c r="H12" s="9"/>
      <c r="I12" s="9"/>
      <c r="J12" s="29"/>
      <c r="K12" s="9"/>
      <c r="L12" s="9"/>
      <c r="M12" s="9"/>
      <c r="N12" s="9"/>
      <c r="O12" s="9"/>
      <c r="P12" s="9"/>
      <c r="Q12" s="9"/>
      <c r="R12" s="9"/>
      <c r="S12" s="9"/>
      <c r="T12" s="9"/>
      <c r="U12" s="11"/>
      <c r="V12" s="28"/>
      <c r="W12" s="11"/>
      <c r="X12" s="11"/>
      <c r="Y12" s="9"/>
    </row>
    <row r="13" spans="1:25" ht="38.25" customHeight="1">
      <c r="A13" s="9"/>
      <c r="B13" s="9"/>
      <c r="C13" s="9"/>
      <c r="D13" s="9"/>
      <c r="E13" s="9"/>
      <c r="F13" s="9"/>
      <c r="G13" s="9"/>
      <c r="H13" s="9"/>
      <c r="I13" s="9"/>
      <c r="J13" s="6"/>
      <c r="K13" s="9"/>
      <c r="L13" s="9"/>
      <c r="M13" s="9"/>
      <c r="N13" s="9"/>
      <c r="O13" s="9"/>
      <c r="P13" s="9"/>
      <c r="Q13" s="9"/>
      <c r="R13" s="9"/>
      <c r="S13" s="9"/>
      <c r="T13" s="9"/>
      <c r="U13" s="7"/>
      <c r="V13" s="28"/>
      <c r="W13" s="7"/>
      <c r="X13" s="9"/>
      <c r="Y13" s="9"/>
    </row>
    <row r="14" spans="1:25" ht="33.75" customHeight="1">
      <c r="A14" s="9"/>
      <c r="B14" s="9"/>
      <c r="C14" s="9"/>
      <c r="D14" s="9"/>
      <c r="E14" s="9"/>
      <c r="F14" s="9"/>
      <c r="G14" s="9"/>
      <c r="H14" s="9"/>
      <c r="I14" s="9"/>
      <c r="J14" s="32"/>
      <c r="K14" s="9"/>
      <c r="L14" s="9"/>
      <c r="M14" s="9"/>
      <c r="N14" s="9"/>
      <c r="O14" s="9"/>
      <c r="P14" s="9"/>
      <c r="Q14" s="9"/>
      <c r="R14" s="9"/>
      <c r="S14" s="9"/>
      <c r="T14" s="9"/>
      <c r="U14" s="7"/>
      <c r="V14" s="28"/>
      <c r="W14" s="7"/>
      <c r="X14" s="9"/>
      <c r="Y14" s="9"/>
    </row>
    <row r="15" spans="1:25" ht="30.75" customHeight="1">
      <c r="A15" s="9"/>
      <c r="B15" s="9"/>
      <c r="C15" s="9"/>
      <c r="D15" s="9"/>
      <c r="E15" s="9"/>
      <c r="F15" s="9"/>
      <c r="G15" s="9"/>
      <c r="H15" s="9"/>
      <c r="I15" s="9"/>
      <c r="J15" s="6"/>
      <c r="K15" s="9"/>
      <c r="L15" s="9"/>
      <c r="M15" s="9"/>
      <c r="N15" s="9"/>
      <c r="O15" s="9"/>
      <c r="P15" s="9"/>
      <c r="Q15" s="9"/>
      <c r="R15" s="9"/>
      <c r="S15" s="9"/>
      <c r="T15" s="9"/>
      <c r="U15" s="7"/>
      <c r="V15" s="28"/>
      <c r="W15" s="7"/>
      <c r="X15" s="9"/>
      <c r="Y15" s="9"/>
    </row>
    <row r="16" spans="1:25" ht="46.5" customHeight="1">
      <c r="A16" s="9"/>
      <c r="B16" s="9"/>
      <c r="C16" s="9"/>
      <c r="D16" s="9"/>
      <c r="E16" s="9"/>
      <c r="F16" s="9"/>
      <c r="G16" s="9"/>
      <c r="H16" s="9"/>
      <c r="I16" s="9"/>
      <c r="J16" s="29"/>
      <c r="K16" s="9"/>
      <c r="L16" s="9"/>
      <c r="M16" s="9"/>
      <c r="N16" s="9"/>
      <c r="O16" s="9"/>
      <c r="P16" s="9"/>
      <c r="Q16" s="9"/>
      <c r="R16" s="9"/>
      <c r="S16" s="9"/>
      <c r="T16" s="9"/>
      <c r="U16" s="7"/>
      <c r="V16" s="28"/>
      <c r="W16" s="7"/>
      <c r="X16" s="9"/>
      <c r="Y16" s="9"/>
    </row>
    <row r="17" spans="1:25" ht="49.5" customHeight="1">
      <c r="A17" s="9"/>
      <c r="B17" s="9"/>
      <c r="C17" s="9"/>
      <c r="D17" s="9"/>
      <c r="E17" s="9"/>
      <c r="F17" s="9"/>
      <c r="G17" s="9"/>
      <c r="H17" s="9"/>
      <c r="I17" s="9"/>
      <c r="J17" s="33"/>
      <c r="K17" s="9"/>
      <c r="L17" s="9"/>
      <c r="M17" s="9"/>
      <c r="N17" s="9"/>
      <c r="O17" s="9"/>
      <c r="P17" s="9"/>
      <c r="Q17" s="9"/>
      <c r="R17" s="9"/>
      <c r="S17" s="9"/>
      <c r="T17" s="9"/>
      <c r="U17" s="7"/>
      <c r="V17" s="28"/>
      <c r="W17" s="7"/>
      <c r="X17" s="9"/>
      <c r="Y17" s="9"/>
    </row>
    <row r="18" spans="1:25" ht="48.75" customHeight="1">
      <c r="A18" s="9"/>
      <c r="B18" s="9"/>
      <c r="C18" s="9"/>
      <c r="D18" s="9"/>
      <c r="E18" s="9"/>
      <c r="F18" s="9"/>
      <c r="G18" s="9"/>
      <c r="H18" s="9"/>
      <c r="I18" s="9"/>
      <c r="J18" s="33"/>
      <c r="K18" s="9"/>
      <c r="L18" s="9"/>
      <c r="M18" s="9"/>
      <c r="N18" s="9"/>
      <c r="O18" s="9"/>
      <c r="P18" s="9"/>
      <c r="Q18" s="9"/>
      <c r="R18" s="9"/>
      <c r="S18" s="9"/>
      <c r="T18" s="9"/>
      <c r="U18" s="7"/>
      <c r="V18" s="28"/>
      <c r="W18" s="7"/>
      <c r="X18" s="9"/>
      <c r="Y18" s="9"/>
    </row>
    <row r="19" spans="1:25" ht="33" customHeight="1">
      <c r="A19" s="9"/>
      <c r="B19" s="9"/>
      <c r="C19" s="9"/>
      <c r="D19" s="9"/>
      <c r="E19" s="9"/>
      <c r="F19" s="9"/>
      <c r="G19" s="9"/>
      <c r="H19" s="9"/>
      <c r="I19" s="9"/>
      <c r="J19" s="33"/>
      <c r="K19" s="9"/>
      <c r="L19" s="9"/>
      <c r="M19" s="9"/>
      <c r="N19" s="9"/>
      <c r="O19" s="9"/>
      <c r="P19" s="9"/>
      <c r="Q19" s="9"/>
      <c r="R19" s="9"/>
      <c r="S19" s="9"/>
      <c r="T19" s="9"/>
      <c r="U19" s="28"/>
      <c r="V19" s="28"/>
      <c r="W19" s="28"/>
      <c r="X19" s="9"/>
      <c r="Y19" s="9"/>
    </row>
    <row r="20" spans="1:25" ht="26.25" customHeight="1">
      <c r="A20" s="9"/>
      <c r="B20" s="9"/>
      <c r="C20" s="9"/>
      <c r="D20" s="9"/>
      <c r="E20" s="9"/>
      <c r="F20" s="9"/>
      <c r="G20" s="9"/>
      <c r="H20" s="9"/>
      <c r="I20" s="9"/>
      <c r="J20" s="33"/>
      <c r="K20" s="9"/>
      <c r="L20" s="9"/>
      <c r="M20" s="9"/>
      <c r="N20" s="9"/>
      <c r="O20" s="9"/>
      <c r="P20" s="9"/>
      <c r="Q20" s="9"/>
      <c r="R20" s="9"/>
      <c r="S20" s="9"/>
      <c r="T20" s="9"/>
      <c r="U20" s="28"/>
      <c r="V20" s="28"/>
      <c r="W20" s="28"/>
      <c r="X20" s="9"/>
      <c r="Y20" s="9"/>
    </row>
    <row r="21" spans="1:25" ht="46.5" customHeight="1">
      <c r="A21" s="9"/>
      <c r="B21" s="9"/>
      <c r="C21" s="9"/>
      <c r="D21" s="9"/>
      <c r="E21" s="9"/>
      <c r="F21" s="9"/>
      <c r="G21" s="9"/>
      <c r="H21" s="9"/>
      <c r="I21" s="9"/>
      <c r="J21" s="33"/>
      <c r="K21" s="9"/>
      <c r="L21" s="9"/>
      <c r="M21" s="9"/>
      <c r="N21" s="9"/>
      <c r="O21" s="9"/>
      <c r="P21" s="9"/>
      <c r="Q21" s="9"/>
      <c r="R21" s="9"/>
      <c r="S21" s="9"/>
      <c r="T21" s="9"/>
      <c r="U21" s="28"/>
      <c r="V21" s="28"/>
      <c r="W21" s="28"/>
      <c r="X21" s="9"/>
      <c r="Y21" s="9"/>
    </row>
    <row r="22" spans="1:25" ht="44.25" customHeight="1">
      <c r="A22" s="9"/>
      <c r="B22" s="9"/>
      <c r="C22" s="9"/>
      <c r="D22" s="9"/>
      <c r="E22" s="9"/>
      <c r="F22" s="9"/>
      <c r="G22" s="9"/>
      <c r="H22" s="9"/>
      <c r="I22" s="9"/>
      <c r="J22" s="33"/>
      <c r="K22" s="9"/>
      <c r="L22" s="9"/>
      <c r="M22" s="9"/>
      <c r="N22" s="9"/>
      <c r="O22" s="9"/>
      <c r="P22" s="9"/>
      <c r="Q22" s="9"/>
      <c r="R22" s="9"/>
      <c r="S22" s="9"/>
      <c r="T22" s="9"/>
      <c r="U22" s="28"/>
      <c r="V22" s="28"/>
      <c r="W22" s="28"/>
      <c r="X22" s="9"/>
      <c r="Y22" s="9"/>
    </row>
    <row r="23" spans="1:25" ht="51.75" customHeight="1">
      <c r="A23" s="9"/>
      <c r="B23" s="9"/>
      <c r="C23" s="9"/>
      <c r="D23" s="9"/>
      <c r="E23" s="9"/>
      <c r="F23" s="9"/>
      <c r="G23" s="9"/>
      <c r="H23" s="9"/>
      <c r="I23" s="9"/>
      <c r="J23" s="33"/>
      <c r="K23" s="9"/>
      <c r="L23" s="9"/>
      <c r="M23" s="9"/>
      <c r="N23" s="9"/>
      <c r="O23" s="9"/>
      <c r="P23" s="9"/>
      <c r="Q23" s="9"/>
      <c r="R23" s="9"/>
      <c r="S23" s="9"/>
      <c r="T23" s="9"/>
      <c r="U23" s="28"/>
      <c r="V23" s="28"/>
      <c r="W23" s="28"/>
      <c r="X23" s="9"/>
      <c r="Y23" s="9"/>
    </row>
    <row r="24" spans="1:25" ht="41.25" customHeight="1">
      <c r="A24" s="9"/>
      <c r="B24" s="29"/>
      <c r="C24" s="9"/>
      <c r="D24" s="9"/>
      <c r="E24" s="9"/>
      <c r="F24" s="9"/>
      <c r="G24" s="9"/>
      <c r="H24" s="9"/>
      <c r="I24" s="9"/>
      <c r="J24" s="33"/>
      <c r="K24" s="9"/>
      <c r="L24" s="9"/>
      <c r="M24" s="9"/>
      <c r="N24" s="9"/>
      <c r="O24" s="9"/>
      <c r="P24" s="9"/>
      <c r="Q24" s="9"/>
      <c r="R24" s="9"/>
      <c r="S24" s="9"/>
      <c r="T24" s="9"/>
      <c r="U24" s="28"/>
      <c r="V24" s="28"/>
      <c r="W24" s="28"/>
      <c r="X24" s="9"/>
      <c r="Y24" s="9"/>
    </row>
    <row r="25" spans="1:25" ht="52.5" customHeight="1">
      <c r="A25" s="9"/>
      <c r="B25" s="29"/>
      <c r="C25" s="9"/>
      <c r="D25" s="9"/>
      <c r="E25" s="9"/>
      <c r="F25" s="9"/>
      <c r="G25" s="9"/>
      <c r="H25" s="9"/>
      <c r="I25" s="9"/>
      <c r="J25" s="27"/>
      <c r="K25" s="9"/>
      <c r="L25" s="9"/>
      <c r="M25" s="9"/>
      <c r="N25" s="9"/>
      <c r="O25" s="9"/>
      <c r="P25" s="9"/>
      <c r="Q25" s="9"/>
      <c r="R25" s="9"/>
      <c r="S25" s="9"/>
      <c r="T25" s="9"/>
      <c r="U25" s="28"/>
      <c r="V25" s="28"/>
      <c r="W25" s="28"/>
      <c r="X25" s="9"/>
      <c r="Y25" s="9"/>
    </row>
    <row r="26" spans="1:25">
      <c r="A26" s="9"/>
      <c r="B26" s="2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28"/>
      <c r="V26" s="28"/>
      <c r="W26" s="28"/>
      <c r="X26" s="9"/>
      <c r="Y26" s="9"/>
    </row>
    <row r="27" spans="1:25">
      <c r="A27" s="9"/>
      <c r="B27" s="2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28"/>
      <c r="V27" s="28"/>
      <c r="W27" s="28"/>
      <c r="X27" s="9"/>
      <c r="Y27" s="9"/>
    </row>
    <row r="28" spans="1:25">
      <c r="A28" s="9"/>
      <c r="B28" s="9"/>
      <c r="C28" s="9"/>
      <c r="D28" s="9"/>
      <c r="E28" s="9"/>
      <c r="F28" s="9"/>
      <c r="G28" s="9"/>
      <c r="H28" s="9"/>
      <c r="I28" s="9"/>
      <c r="J28" s="30"/>
      <c r="K28" s="30"/>
      <c r="L28" s="9"/>
      <c r="M28" s="9"/>
      <c r="N28" s="9"/>
      <c r="O28" s="9"/>
      <c r="P28" s="9"/>
      <c r="Q28" s="9"/>
      <c r="R28" s="9"/>
      <c r="S28" s="9"/>
      <c r="T28" s="9"/>
      <c r="U28" s="28"/>
      <c r="V28" s="28"/>
      <c r="W28" s="28"/>
      <c r="X28" s="9"/>
      <c r="Y28" s="9"/>
    </row>
    <row r="29" spans="1:25">
      <c r="A29" s="10"/>
      <c r="B29" s="10"/>
      <c r="C29" s="3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</sheetData>
  <mergeCells count="25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activeCell="C10" sqref="C10:C11"/>
    </sheetView>
  </sheetViews>
  <sheetFormatPr defaultRowHeight="15"/>
  <cols>
    <col min="2" max="2" width="11.5703125" customWidth="1"/>
    <col min="3" max="3" width="25.28515625" customWidth="1"/>
    <col min="4" max="4" width="21.140625" customWidth="1"/>
    <col min="5" max="5" width="12.28515625" customWidth="1"/>
    <col min="6" max="6" width="12.140625" customWidth="1"/>
    <col min="9" max="9" width="11.5703125" customWidth="1"/>
    <col min="10" max="11" width="15.28515625" customWidth="1"/>
    <col min="12" max="12" width="15.42578125" customWidth="1"/>
    <col min="13" max="13" width="16.7109375" customWidth="1"/>
    <col min="14" max="14" width="17" customWidth="1"/>
    <col min="15" max="16" width="11.7109375" bestFit="1" customWidth="1"/>
    <col min="17" max="17" width="12.42578125" bestFit="1" customWidth="1"/>
    <col min="18" max="18" width="11.7109375" bestFit="1" customWidth="1"/>
    <col min="19" max="19" width="12.7109375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112</v>
      </c>
    </row>
    <row r="2" spans="1:24" ht="13.5" customHeight="1"/>
    <row r="3" spans="1:24" s="129" customFormat="1" ht="23.25">
      <c r="A3" s="129" t="s">
        <v>96</v>
      </c>
    </row>
    <row r="6" spans="1:24" s="3" customFormat="1" ht="79.5" customHeight="1">
      <c r="A6" s="126" t="s">
        <v>39</v>
      </c>
      <c r="B6" s="126" t="s">
        <v>18</v>
      </c>
      <c r="C6" s="126" t="s">
        <v>20</v>
      </c>
      <c r="D6" s="126"/>
      <c r="E6" s="126" t="s">
        <v>41</v>
      </c>
      <c r="F6" s="126" t="s">
        <v>42</v>
      </c>
      <c r="G6" s="126" t="s">
        <v>21</v>
      </c>
      <c r="H6" s="126" t="s">
        <v>22</v>
      </c>
      <c r="I6" s="126" t="s">
        <v>61</v>
      </c>
      <c r="J6" s="138" t="s">
        <v>93</v>
      </c>
      <c r="K6" s="139"/>
      <c r="L6" s="132" t="s">
        <v>40</v>
      </c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3"/>
      <c r="X6" s="135" t="s">
        <v>56</v>
      </c>
    </row>
    <row r="7" spans="1:24" s="3" customFormat="1" ht="126" customHeight="1">
      <c r="A7" s="126"/>
      <c r="B7" s="126"/>
      <c r="C7" s="126" t="s">
        <v>59</v>
      </c>
      <c r="D7" s="126" t="s">
        <v>78</v>
      </c>
      <c r="E7" s="126"/>
      <c r="F7" s="126"/>
      <c r="G7" s="126"/>
      <c r="H7" s="126"/>
      <c r="I7" s="126"/>
      <c r="J7" s="140"/>
      <c r="K7" s="141"/>
      <c r="L7" s="126" t="s">
        <v>49</v>
      </c>
      <c r="M7" s="126" t="s">
        <v>37</v>
      </c>
      <c r="N7" s="126" t="s">
        <v>38</v>
      </c>
      <c r="O7" s="126" t="s">
        <v>24</v>
      </c>
      <c r="P7" s="126"/>
      <c r="Q7" s="126" t="s">
        <v>44</v>
      </c>
      <c r="R7" s="126" t="s">
        <v>34</v>
      </c>
      <c r="S7" s="126"/>
      <c r="T7" s="128" t="s">
        <v>64</v>
      </c>
      <c r="U7" s="128" t="s">
        <v>68</v>
      </c>
      <c r="V7" s="126" t="s">
        <v>94</v>
      </c>
      <c r="W7" s="127" t="s">
        <v>95</v>
      </c>
      <c r="X7" s="137"/>
    </row>
    <row r="8" spans="1:24" s="3" customFormat="1" ht="28.5">
      <c r="A8" s="126"/>
      <c r="B8" s="126"/>
      <c r="C8" s="126"/>
      <c r="D8" s="126"/>
      <c r="E8" s="126"/>
      <c r="F8" s="126"/>
      <c r="G8" s="126"/>
      <c r="H8" s="126"/>
      <c r="I8" s="126"/>
      <c r="J8" s="5" t="s">
        <v>52</v>
      </c>
      <c r="K8" s="5" t="s">
        <v>53</v>
      </c>
      <c r="L8" s="126"/>
      <c r="M8" s="126"/>
      <c r="N8" s="126"/>
      <c r="O8" s="5" t="s">
        <v>43</v>
      </c>
      <c r="P8" s="5" t="s">
        <v>36</v>
      </c>
      <c r="Q8" s="126"/>
      <c r="R8" s="5" t="s">
        <v>35</v>
      </c>
      <c r="S8" s="5" t="s">
        <v>25</v>
      </c>
      <c r="T8" s="128"/>
      <c r="U8" s="128"/>
      <c r="V8" s="126"/>
      <c r="W8" s="127"/>
      <c r="X8" s="136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</row>
    <row r="10" spans="1:24" s="3" customFormat="1" ht="42.75" customHeight="1">
      <c r="A10" s="9"/>
      <c r="B10" s="13"/>
      <c r="C10" s="13"/>
      <c r="D10" s="13"/>
      <c r="E10" s="13"/>
      <c r="F10" s="13"/>
      <c r="G10" s="13"/>
      <c r="H10" s="13"/>
      <c r="I10" s="16"/>
      <c r="J10" s="15"/>
      <c r="K10" s="15"/>
      <c r="L10" s="13"/>
      <c r="M10" s="13"/>
      <c r="N10" s="13"/>
      <c r="O10" s="16"/>
      <c r="P10" s="13"/>
      <c r="Q10" s="13"/>
      <c r="R10" s="13"/>
      <c r="S10" s="13"/>
      <c r="T10" s="12"/>
      <c r="U10" s="13"/>
      <c r="V10" s="7"/>
      <c r="W10" s="7"/>
      <c r="X10" s="7"/>
    </row>
    <row r="11" spans="1:24" ht="48" customHeight="1" thickBot="1">
      <c r="A11" s="9"/>
      <c r="B11" s="17"/>
      <c r="C11" s="13"/>
      <c r="D11" s="13"/>
      <c r="E11" s="13"/>
      <c r="F11" s="13"/>
      <c r="G11" s="13"/>
      <c r="H11" s="13"/>
      <c r="I11" s="16"/>
      <c r="J11" s="15"/>
      <c r="K11" s="15"/>
      <c r="L11" s="14"/>
      <c r="M11" s="13"/>
      <c r="N11" s="13"/>
      <c r="O11" s="13"/>
      <c r="P11" s="13"/>
      <c r="Q11" s="13"/>
      <c r="R11" s="13"/>
      <c r="S11" s="13"/>
      <c r="T11" s="18"/>
      <c r="U11" s="22"/>
      <c r="V11" s="8"/>
      <c r="W11" s="8"/>
      <c r="X11" s="8"/>
    </row>
    <row r="12" spans="1:24" ht="15.75" thickBot="1">
      <c r="A12" s="9"/>
      <c r="B12" s="19" t="s">
        <v>100</v>
      </c>
      <c r="C12" s="20"/>
      <c r="D12" s="20"/>
      <c r="E12" s="20"/>
      <c r="F12" s="20"/>
      <c r="G12" s="20"/>
      <c r="H12" s="20"/>
      <c r="I12" s="20"/>
      <c r="J12" s="21">
        <f>SUM(J10:J11)</f>
        <v>0</v>
      </c>
      <c r="K12" s="21">
        <f>SUM(K10:K11)</f>
        <v>0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8"/>
      <c r="W12" s="8"/>
      <c r="X12" s="8"/>
    </row>
    <row r="13" spans="1:2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</sheetData>
  <mergeCells count="24">
    <mergeCell ref="U7:U8"/>
    <mergeCell ref="V7:V8"/>
    <mergeCell ref="W7:W8"/>
    <mergeCell ref="N7:N8"/>
    <mergeCell ref="O7:P7"/>
    <mergeCell ref="Q7:Q8"/>
    <mergeCell ref="R7:S7"/>
    <mergeCell ref="T7:T8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Справочник Вид продукции</vt:lpstr>
      <vt:lpstr>Приложение №2 План закупок</vt:lpstr>
      <vt:lpstr>Приложение №2.1 Условно-постоян</vt:lpstr>
      <vt:lpstr>Приложение №2.2  закупки у про </vt:lpstr>
      <vt:lpstr>Приложение №2.3  Долгосрочн </vt:lpstr>
      <vt:lpstr>'Приложение №2 План закупок'!Область_печати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Фоменко Н.М.</cp:lastModifiedBy>
  <cp:lastPrinted>2013-12-12T13:09:48Z</cp:lastPrinted>
  <dcterms:created xsi:type="dcterms:W3CDTF">2011-11-18T07:59:33Z</dcterms:created>
  <dcterms:modified xsi:type="dcterms:W3CDTF">2015-01-20T06:46:34Z</dcterms:modified>
</cp:coreProperties>
</file>